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D4" i="2"/>
  <c r="C4" i="2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E18" i="4"/>
  <c r="E20" i="4" s="1"/>
  <c r="E17" i="4"/>
  <c r="E19" i="4" s="1"/>
  <c r="E21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B59" i="3"/>
  <c r="N59" i="3" s="1"/>
  <c r="B58" i="3"/>
  <c r="N58" i="3" s="1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P58" i="3" l="1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5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O5" i="2"/>
  <c r="F57" i="3"/>
  <c r="L4" i="2"/>
  <c r="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P5" i="2" l="1"/>
  <c r="G57" i="3"/>
  <c r="N4" i="2"/>
  <c r="AM7" i="2"/>
  <c r="R6" i="2"/>
  <c r="P4" i="2" l="1"/>
  <c r="H57" i="3"/>
  <c r="R5" i="2"/>
  <c r="T6" i="2"/>
  <c r="T5" i="2" l="1"/>
  <c r="I57" i="3"/>
  <c r="R4" i="2"/>
  <c r="V6" i="2"/>
  <c r="J57" i="3" l="1"/>
  <c r="T4" i="2"/>
  <c r="V5" i="2"/>
  <c r="X6" i="2"/>
  <c r="X5" i="2" l="1"/>
  <c r="K57" i="3"/>
  <c r="V4" i="2"/>
  <c r="Z6" i="2"/>
  <c r="L57" i="3" l="1"/>
  <c r="X4" i="2"/>
  <c r="Z5" i="2"/>
  <c r="AB6" i="2"/>
  <c r="AB5" i="2" l="1"/>
  <c r="M57" i="3"/>
  <c r="Z4" i="2"/>
  <c r="AD6" i="2"/>
  <c r="N57" i="3" l="1"/>
  <c r="AB4" i="2"/>
  <c r="AD5" i="2"/>
  <c r="AF6" i="2"/>
  <c r="AF5" i="2" l="1"/>
  <c r="O57" i="3"/>
  <c r="AD4" i="2"/>
  <c r="AH6" i="2"/>
  <c r="AH5" i="2" l="1"/>
  <c r="AF4" i="2"/>
  <c r="P57" i="3"/>
  <c r="AJ6" i="2"/>
  <c r="AH4" i="2" l="1"/>
  <c r="Q57" i="3"/>
  <c r="AJ5" i="2"/>
  <c r="AN6" i="2"/>
  <c r="AL6" i="2"/>
  <c r="R57" i="3" l="1"/>
  <c r="AL5" i="2"/>
  <c r="AJ4" i="2"/>
  <c r="S57" i="3" l="1"/>
  <c r="AN5" i="2"/>
  <c r="AL4" i="2"/>
  <c r="AP5" i="2" l="1"/>
  <c r="AN4" i="2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<sst xmlns="http://schemas.openxmlformats.org/spreadsheetml/2006/main" count="535" uniqueCount="60">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</sst>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319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3"/>
          <c:y val="0.24230769230769239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67.759999999999977</c:v>
                </c:pt>
                <c:pt idx="3" formatCode="General">
                  <c:v>67.759999999999977</c:v>
                </c:pt>
                <c:pt idx="4" formatCode="General">
                  <c:v>58.259999999999977</c:v>
                </c:pt>
                <c:pt idx="5" formatCode="General">
                  <c:v>58.259999999999977</c:v>
                </c:pt>
                <c:pt idx="6" formatCode="General">
                  <c:v>54.259999999999977</c:v>
                </c:pt>
                <c:pt idx="7" formatCode="General">
                  <c:v>51.45999999999998</c:v>
                </c:pt>
                <c:pt idx="8" formatCode="General">
                  <c:v>50.109999999999978</c:v>
                </c:pt>
                <c:pt idx="9" formatCode="General">
                  <c:v>40.409999999999982</c:v>
                </c:pt>
                <c:pt idx="10" formatCode="General">
                  <c:v>9.4099999999999824</c:v>
                </c:pt>
                <c:pt idx="11" formatCode="General">
                  <c:v>5.6599999999999824</c:v>
                </c:pt>
                <c:pt idx="12" formatCode="General">
                  <c:v>1.5599999999999827</c:v>
                </c:pt>
                <c:pt idx="13" formatCode="General">
                  <c:v>-1.7319479184152442E-14</c:v>
                </c:pt>
                <c:pt idx="14" formatCode="General">
                  <c:v>-1.7319479184152442E-14</c:v>
                </c:pt>
                <c:pt idx="15" formatCode="General">
                  <c:v>-1.7319479184152442E-14</c:v>
                </c:pt>
                <c:pt idx="16" formatCode="General">
                  <c:v>-1.7319479184152442E-14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6208"/>
        <c:axId val="724952192"/>
      </c:areaChart>
      <c:catAx>
        <c:axId val="796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4952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24952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1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9646208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9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57</c:v>
                </c:pt>
                <c:pt idx="2">
                  <c:v>57</c:v>
                </c:pt>
                <c:pt idx="3">
                  <c:v>53</c:v>
                </c:pt>
                <c:pt idx="4">
                  <c:v>53</c:v>
                </c:pt>
                <c:pt idx="5">
                  <c:v>49</c:v>
                </c:pt>
                <c:pt idx="6">
                  <c:v>44</c:v>
                </c:pt>
                <c:pt idx="7">
                  <c:v>40</c:v>
                </c:pt>
                <c:pt idx="8">
                  <c:v>32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04352"/>
        <c:axId val="724953344"/>
      </c:lineChart>
      <c:catAx>
        <c:axId val="7920435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24953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2495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9204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68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7"/>
          <c:y val="0.22222305369617193"/>
          <c:w val="0.70890035210459612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7.7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1.3499999999999999</c:v>
                </c:pt>
                <c:pt idx="8">
                  <c:v>0.2</c:v>
                </c:pt>
                <c:pt idx="9">
                  <c:v>0</c:v>
                </c:pt>
                <c:pt idx="10">
                  <c:v>3.75</c:v>
                </c:pt>
                <c:pt idx="11">
                  <c:v>4.0999999999999996</c:v>
                </c:pt>
                <c:pt idx="12">
                  <c:v>1.56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9.5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88960"/>
        <c:axId val="79578240"/>
      </c:lineChart>
      <c:dateAx>
        <c:axId val="82088960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95782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957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208896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82E-2"/>
          <c:w val="0.15936824429204427"/>
          <c:h val="0.8773978540038823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T69" sqref="T69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57</v>
      </c>
      <c r="M6" s="21"/>
      <c r="N6" s="21">
        <f>$H$6-COUNTIF(M10:M994,"&gt;=1")</f>
        <v>57</v>
      </c>
      <c r="O6" s="21"/>
      <c r="P6" s="21">
        <f>$H$6-COUNTIF(O10:O994,"&gt;=1")</f>
        <v>53</v>
      </c>
      <c r="Q6" s="21"/>
      <c r="R6" s="21">
        <f>$H$6-COUNTIF(Q10:Q994,"&gt;=1")</f>
        <v>53</v>
      </c>
      <c r="S6" s="21"/>
      <c r="T6" s="21">
        <f>$H$6-COUNTIF(S10:S994,"&gt;=1")</f>
        <v>49</v>
      </c>
      <c r="U6" s="21"/>
      <c r="V6" s="21">
        <f>$H$6-COUNTIF(U10:U994,"&gt;=1")</f>
        <v>44</v>
      </c>
      <c r="W6" s="21"/>
      <c r="X6" s="21">
        <f>$H$6-COUNTIF(W10:W994,"&gt;=1")</f>
        <v>40</v>
      </c>
      <c r="Y6" s="21"/>
      <c r="Z6" s="21">
        <f>$H$6-COUNTIF(Y10:Y994,"&gt;=1")</f>
        <v>32</v>
      </c>
      <c r="AA6" s="21"/>
      <c r="AB6" s="21">
        <f>$H$6-COUNTIF(AA10:AA994,"&gt;=1")</f>
        <v>12</v>
      </c>
      <c r="AC6" s="21"/>
      <c r="AD6" s="21">
        <f>$H$6-COUNTIF(AC10:AC994,"&gt;=1")</f>
        <v>9</v>
      </c>
      <c r="AE6" s="21"/>
      <c r="AF6" s="21">
        <f t="shared" ref="AF6:AL6" si="0">$H$6-COUNTIF(AE10:AE994,"&gt;=1")</f>
        <v>5</v>
      </c>
      <c r="AG6" s="21"/>
      <c r="AH6" s="21">
        <f t="shared" si="0"/>
        <v>0</v>
      </c>
      <c r="AI6" s="21"/>
      <c r="AJ6" s="21">
        <f t="shared" si="0"/>
        <v>0</v>
      </c>
      <c r="AK6" s="21"/>
      <c r="AL6" s="21">
        <f t="shared" si="0"/>
        <v>0</v>
      </c>
      <c r="AM6" s="21"/>
      <c r="AN6" s="21">
        <f>$H$6-COUNTIF(AM10:AM994,"&gt;=1")</f>
        <v>0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3" t="s">
        <v>13</v>
      </c>
      <c r="F7" s="94"/>
      <c r="G7" s="95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67.759999999999977</v>
      </c>
      <c r="M7" s="23"/>
      <c r="N7" s="23">
        <f>+L7-SUM(N9:N999)</f>
        <v>67.759999999999977</v>
      </c>
      <c r="O7" s="23"/>
      <c r="P7" s="23">
        <f>+N7-SUM(P9:P999)</f>
        <v>58.259999999999977</v>
      </c>
      <c r="Q7" s="23"/>
      <c r="R7" s="23">
        <f>+P7-SUM(R9:R999)</f>
        <v>58.259999999999977</v>
      </c>
      <c r="S7" s="23"/>
      <c r="T7" s="23">
        <f>+R7-SUM(T9:T999)</f>
        <v>54.259999999999977</v>
      </c>
      <c r="U7" s="23"/>
      <c r="V7" s="23">
        <f>+T7-SUM(V9:V999)</f>
        <v>51.45999999999998</v>
      </c>
      <c r="W7" s="23"/>
      <c r="X7" s="23">
        <f>+V7-SUM(X9:X999)</f>
        <v>50.109999999999978</v>
      </c>
      <c r="Y7" s="23"/>
      <c r="Z7" s="23">
        <f>+X7-SUM(Z9:Z999)</f>
        <v>40.409999999999982</v>
      </c>
      <c r="AA7" s="23"/>
      <c r="AB7" s="23">
        <f>+Z7-SUM(AB9:AB999)</f>
        <v>9.4099999999999824</v>
      </c>
      <c r="AC7" s="23"/>
      <c r="AD7" s="23">
        <f>+AB7-SUM(AD9:AD999)</f>
        <v>5.6599999999999824</v>
      </c>
      <c r="AE7" s="23"/>
      <c r="AF7" s="23">
        <f>+AD7-SUM(AF9:AF999)</f>
        <v>1.5599999999999827</v>
      </c>
      <c r="AG7" s="23"/>
      <c r="AH7" s="23">
        <f>+AF7-SUM(AH9:AH999)</f>
        <v>-1.7319479184152442E-14</v>
      </c>
      <c r="AI7" s="23"/>
      <c r="AJ7" s="23">
        <f>+AH7-SUM(AJ9:AJ999)</f>
        <v>-1.7319479184152442E-14</v>
      </c>
      <c r="AK7" s="23"/>
      <c r="AL7" s="23">
        <f>+AJ7-SUM(AL9:AL999)</f>
        <v>-1.7319479184152442E-14</v>
      </c>
      <c r="AM7" s="23">
        <f>+AK7-SUM(AM9:AM999)</f>
        <v>-98</v>
      </c>
      <c r="AN7" s="23">
        <f>+AL7-SUM(AN9:AN999)</f>
        <v>-1.7319479184152442E-14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9" t="str">
        <f>+'Sprint Backlog'!C5</f>
        <v>Prototipado</v>
      </c>
      <c r="C11" s="99"/>
      <c r="D11" s="99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9" t="str">
        <f>+'Sprint Backlog'!C10</f>
        <v>Pruebas unitarias</v>
      </c>
      <c r="C16" s="99"/>
      <c r="D16" s="99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9" t="str">
        <f>+'Sprint Backlog'!C12</f>
        <v>Prototipado</v>
      </c>
      <c r="C18" s="99"/>
      <c r="D18" s="99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 x14ac:dyDescent="0.25">
      <c r="A20" s="34" t="str">
        <f>+'Sprint Backlog'!B14</f>
        <v>US012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 x14ac:dyDescent="0.25">
      <c r="A21" s="34" t="str">
        <f>+'Sprint Backlog'!B15</f>
        <v>US012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 x14ac:dyDescent="0.25">
      <c r="A22" s="34" t="str">
        <f>+'Sprint Backlog'!B16</f>
        <v>US012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 x14ac:dyDescent="0.25">
      <c r="A23" s="34" t="str">
        <f>+'Sprint Backlog'!B17</f>
        <v>US012</v>
      </c>
      <c r="B23" s="99" t="str">
        <f>+'Sprint Backlog'!C17</f>
        <v>Pruebas unitarias</v>
      </c>
      <c r="C23" s="99"/>
      <c r="D23" s="99"/>
      <c r="E23" s="28" t="s">
        <v>25</v>
      </c>
      <c r="F23" s="28" t="s">
        <v>40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1</v>
      </c>
      <c r="L23" s="31">
        <v>1</v>
      </c>
      <c r="M23" s="30">
        <f t="shared" si="3"/>
        <v>1</v>
      </c>
      <c r="N23" s="31"/>
      <c r="O23" s="30">
        <f t="shared" si="4"/>
        <v>1</v>
      </c>
      <c r="P23" s="31"/>
      <c r="Q23" s="30">
        <f t="shared" si="5"/>
        <v>1</v>
      </c>
      <c r="R23" s="31"/>
      <c r="S23" s="30">
        <f t="shared" si="6"/>
        <v>1</v>
      </c>
      <c r="T23" s="31"/>
      <c r="U23" s="30">
        <f t="shared" si="7"/>
        <v>1</v>
      </c>
      <c r="V23" s="31"/>
      <c r="W23" s="30">
        <f t="shared" si="8"/>
        <v>1</v>
      </c>
      <c r="X23" s="31"/>
      <c r="Y23" s="30">
        <f t="shared" si="9"/>
        <v>1</v>
      </c>
      <c r="Z23" s="32"/>
      <c r="AA23" s="30">
        <f t="shared" si="10"/>
        <v>1</v>
      </c>
      <c r="AB23" s="32"/>
      <c r="AC23" s="30">
        <f t="shared" si="11"/>
        <v>1</v>
      </c>
      <c r="AD23" s="32"/>
      <c r="AE23" s="30">
        <f t="shared" si="12"/>
        <v>1</v>
      </c>
      <c r="AF23" s="32"/>
      <c r="AG23" s="30">
        <f t="shared" si="13"/>
        <v>1</v>
      </c>
      <c r="AH23" s="32"/>
      <c r="AI23" s="77">
        <f t="shared" si="14"/>
        <v>1</v>
      </c>
      <c r="AJ23" s="32"/>
      <c r="AK23" s="77">
        <f t="shared" si="15"/>
        <v>1</v>
      </c>
      <c r="AL23" s="32"/>
      <c r="AM23" s="77">
        <f t="shared" si="16"/>
        <v>1</v>
      </c>
      <c r="AN23" s="32"/>
    </row>
    <row r="24" spans="1:46" x14ac:dyDescent="0.25">
      <c r="A24" s="34" t="str">
        <f>+'Sprint Backlog'!B18</f>
        <v>US049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9" t="str">
        <f>+'Sprint Backlog'!C19</f>
        <v>Prototipado</v>
      </c>
      <c r="C25" s="99"/>
      <c r="D25" s="99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 x14ac:dyDescent="0.25">
      <c r="A27" s="34" t="str">
        <f>+'Sprint Backlog'!B21</f>
        <v>US049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 x14ac:dyDescent="0.25">
      <c r="A28" s="34" t="str">
        <f>+'Sprint Backlog'!B22</f>
        <v>US049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 x14ac:dyDescent="0.25">
      <c r="A29" s="34" t="str">
        <f>+'Sprint Backlog'!B23</f>
        <v>US049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 x14ac:dyDescent="0.25">
      <c r="A30" s="34" t="str">
        <f>+'Sprint Backlog'!B24</f>
        <v>US049</v>
      </c>
      <c r="B30" s="99" t="str">
        <f>+'Sprint Backlog'!C24</f>
        <v>Pruebas unitarias</v>
      </c>
      <c r="C30" s="99"/>
      <c r="D30" s="99"/>
      <c r="E30" s="28" t="s">
        <v>25</v>
      </c>
      <c r="F30" s="28" t="s">
        <v>40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1</v>
      </c>
      <c r="AB30" s="32">
        <v>1</v>
      </c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7">
        <f t="shared" si="14"/>
        <v>1</v>
      </c>
      <c r="AJ30" s="32"/>
      <c r="AK30" s="77">
        <f t="shared" si="15"/>
        <v>1</v>
      </c>
      <c r="AL30" s="32"/>
      <c r="AM30" s="77">
        <f t="shared" si="16"/>
        <v>1</v>
      </c>
      <c r="AN30" s="32"/>
    </row>
    <row r="31" spans="1:46" x14ac:dyDescent="0.25">
      <c r="A31" s="34" t="str">
        <f>+'Sprint Backlog'!B25</f>
        <v>US021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9" t="str">
        <f>+'Sprint Backlog'!C26</f>
        <v>Prototipado</v>
      </c>
      <c r="C32" s="99"/>
      <c r="D32" s="99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40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1</v>
      </c>
      <c r="Z33" s="32">
        <v>0.5</v>
      </c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 t="shared" si="16"/>
        <v>1</v>
      </c>
      <c r="AN33" s="32"/>
    </row>
    <row r="34" spans="1:40" x14ac:dyDescent="0.25">
      <c r="A34" s="34" t="str">
        <f>+'Sprint Backlog'!B28</f>
        <v>US021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40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1</v>
      </c>
      <c r="Z34" s="32">
        <v>1.5</v>
      </c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 t="shared" si="16"/>
        <v>1</v>
      </c>
      <c r="AN34" s="32"/>
    </row>
    <row r="35" spans="1:40" x14ac:dyDescent="0.25">
      <c r="A35" s="34" t="str">
        <f>+'Sprint Backlog'!B29</f>
        <v>US021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40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1</v>
      </c>
      <c r="Z35" s="32">
        <v>1.5</v>
      </c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 t="shared" si="16"/>
        <v>1</v>
      </c>
      <c r="AN35" s="32"/>
    </row>
    <row r="36" spans="1:40" x14ac:dyDescent="0.25">
      <c r="A36" s="34" t="str">
        <f>+'Sprint Backlog'!B30</f>
        <v>US021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40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1</v>
      </c>
      <c r="Z36" s="32">
        <v>0.5</v>
      </c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 t="shared" si="16"/>
        <v>1</v>
      </c>
      <c r="AN36" s="32"/>
    </row>
    <row r="37" spans="1:40" x14ac:dyDescent="0.25">
      <c r="A37" s="34" t="str">
        <f>+'Sprint Backlog'!B31</f>
        <v>US021</v>
      </c>
      <c r="B37" s="99" t="str">
        <f>+'Sprint Backlog'!C31</f>
        <v>Pruebas unitarias</v>
      </c>
      <c r="C37" s="99"/>
      <c r="D37" s="99"/>
      <c r="E37" s="28" t="s">
        <v>25</v>
      </c>
      <c r="F37" s="28" t="s">
        <v>40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1</v>
      </c>
      <c r="AB37" s="32">
        <v>1</v>
      </c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7">
        <f t="shared" si="14"/>
        <v>1</v>
      </c>
      <c r="AJ37" s="32"/>
      <c r="AK37" s="77">
        <f t="shared" si="15"/>
        <v>1</v>
      </c>
      <c r="AL37" s="32"/>
      <c r="AM37" s="77">
        <f t="shared" si="16"/>
        <v>1</v>
      </c>
      <c r="AN37" s="32"/>
    </row>
    <row r="38" spans="1:40" x14ac:dyDescent="0.25">
      <c r="A38" s="34" t="str">
        <f>+'Sprint Backlog'!B32</f>
        <v>US028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9" t="str">
        <f>+'Sprint Backlog'!C33</f>
        <v>Prototipado</v>
      </c>
      <c r="C39" s="99"/>
      <c r="D39" s="99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40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1</v>
      </c>
      <c r="AB40" s="32">
        <v>1</v>
      </c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 t="shared" si="16"/>
        <v>1</v>
      </c>
      <c r="AN40" s="32"/>
    </row>
    <row r="41" spans="1:40" x14ac:dyDescent="0.25">
      <c r="A41" s="34" t="str">
        <f>+'Sprint Backlog'!B35</f>
        <v>US028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40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1</v>
      </c>
      <c r="AB41" s="32">
        <v>2</v>
      </c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 t="shared" si="16"/>
        <v>1</v>
      </c>
      <c r="AN41" s="32"/>
    </row>
    <row r="42" spans="1:40" x14ac:dyDescent="0.25">
      <c r="A42" s="34" t="str">
        <f>+'Sprint Backlog'!B36</f>
        <v>US028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40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1</v>
      </c>
      <c r="AB42" s="32">
        <v>3</v>
      </c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 t="shared" si="16"/>
        <v>1</v>
      </c>
      <c r="AN42" s="32"/>
    </row>
    <row r="43" spans="1:40" x14ac:dyDescent="0.25">
      <c r="A43" s="34" t="str">
        <f>+'Sprint Backlog'!B37</f>
        <v>US028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40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1</v>
      </c>
      <c r="P43" s="31">
        <v>3</v>
      </c>
      <c r="Q43" s="30">
        <f t="shared" si="5"/>
        <v>1</v>
      </c>
      <c r="R43" s="31"/>
      <c r="S43" s="30">
        <f t="shared" si="6"/>
        <v>1</v>
      </c>
      <c r="T43" s="31"/>
      <c r="U43" s="30">
        <f t="shared" si="7"/>
        <v>1</v>
      </c>
      <c r="V43" s="31"/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 t="shared" si="16"/>
        <v>1</v>
      </c>
      <c r="AN43" s="32"/>
    </row>
    <row r="44" spans="1:40" x14ac:dyDescent="0.25">
      <c r="A44" s="34" t="str">
        <f>+'Sprint Backlog'!B38</f>
        <v>US028</v>
      </c>
      <c r="B44" s="99" t="str">
        <f>+'Sprint Backlog'!C38</f>
        <v>Pruebas unitarias</v>
      </c>
      <c r="C44" s="99"/>
      <c r="D44" s="99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1</v>
      </c>
      <c r="AB44" s="32">
        <v>2</v>
      </c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 t="shared" si="16"/>
        <v>1</v>
      </c>
      <c r="AN44" s="32"/>
    </row>
    <row r="45" spans="1:40" x14ac:dyDescent="0.25">
      <c r="A45" s="34" t="str">
        <f>+'Sprint Backlog'!B39</f>
        <v>US029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9" t="str">
        <f>+'Sprint Backlog'!C40</f>
        <v>Prototipado</v>
      </c>
      <c r="C46" s="99"/>
      <c r="D46" s="99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40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1</v>
      </c>
      <c r="AB47" s="32">
        <v>1</v>
      </c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 t="shared" si="16"/>
        <v>1</v>
      </c>
      <c r="AN47" s="32"/>
    </row>
    <row r="48" spans="1:40" x14ac:dyDescent="0.25">
      <c r="A48" s="34" t="str">
        <f>+'Sprint Backlog'!B42</f>
        <v>US029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40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1</v>
      </c>
      <c r="AB48" s="32">
        <v>2</v>
      </c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 t="shared" si="16"/>
        <v>1</v>
      </c>
      <c r="AN48" s="32"/>
    </row>
    <row r="49" spans="1:40" x14ac:dyDescent="0.25">
      <c r="A49" s="34" t="str">
        <f>+'Sprint Backlog'!B43</f>
        <v>US029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40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1</v>
      </c>
      <c r="AB49" s="32">
        <v>3</v>
      </c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 t="shared" si="16"/>
        <v>1</v>
      </c>
      <c r="AN49" s="32"/>
    </row>
    <row r="50" spans="1:40" x14ac:dyDescent="0.25">
      <c r="A50" s="34" t="str">
        <f>+'Sprint Backlog'!B44</f>
        <v>US029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 x14ac:dyDescent="0.25">
      <c r="A51" s="34" t="str">
        <f>+'Sprint Backlog'!B45</f>
        <v>US029</v>
      </c>
      <c r="B51" s="99" t="str">
        <f>+'Sprint Backlog'!C45</f>
        <v>Pruebas unitarias</v>
      </c>
      <c r="C51" s="99"/>
      <c r="D51" s="99"/>
      <c r="E51" s="28" t="s">
        <v>25</v>
      </c>
      <c r="F51" s="28" t="s">
        <v>40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1</v>
      </c>
      <c r="AB51" s="32">
        <v>2</v>
      </c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 t="shared" si="16"/>
        <v>1</v>
      </c>
      <c r="AN51" s="32"/>
    </row>
    <row r="52" spans="1:40" x14ac:dyDescent="0.25">
      <c r="A52" s="34" t="str">
        <f>+'Sprint Backlog'!B46</f>
        <v>US030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9" t="str">
        <f>+'Sprint Backlog'!C47</f>
        <v>Prototipado</v>
      </c>
      <c r="C53" s="99"/>
      <c r="D53" s="99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40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1</v>
      </c>
      <c r="Z54" s="32">
        <v>1</v>
      </c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 t="shared" si="16"/>
        <v>1</v>
      </c>
      <c r="AN54" s="32"/>
    </row>
    <row r="55" spans="1:40" x14ac:dyDescent="0.25">
      <c r="A55" s="34" t="str">
        <f>+'Sprint Backlog'!B49</f>
        <v>US030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40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1</v>
      </c>
      <c r="Z55" s="32">
        <v>1.5</v>
      </c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 t="shared" si="16"/>
        <v>1</v>
      </c>
      <c r="AN55" s="32"/>
    </row>
    <row r="56" spans="1:40" x14ac:dyDescent="0.25">
      <c r="A56" s="34" t="str">
        <f>+'Sprint Backlog'!B50</f>
        <v>US030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40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1</v>
      </c>
      <c r="Z56" s="32">
        <v>3</v>
      </c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 t="shared" si="16"/>
        <v>1</v>
      </c>
      <c r="AN56" s="32"/>
    </row>
    <row r="57" spans="1:40" x14ac:dyDescent="0.25">
      <c r="A57" s="34" t="str">
        <f>+'Sprint Backlog'!B51</f>
        <v>US030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 x14ac:dyDescent="0.25">
      <c r="A58" s="34" t="str">
        <f>+'Sprint Backlog'!B52</f>
        <v>US030</v>
      </c>
      <c r="B58" s="99" t="str">
        <f>+'Sprint Backlog'!C52</f>
        <v>Pruebas unitarias</v>
      </c>
      <c r="C58" s="99"/>
      <c r="D58" s="99"/>
      <c r="E58" s="28" t="s">
        <v>25</v>
      </c>
      <c r="F58" s="28" t="s">
        <v>40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1</v>
      </c>
      <c r="AB58" s="32">
        <v>1.5</v>
      </c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 t="shared" si="16"/>
        <v>1</v>
      </c>
      <c r="AN58" s="32"/>
    </row>
    <row r="59" spans="1:40" x14ac:dyDescent="0.25">
      <c r="A59" s="34" t="str">
        <f>+'Sprint Backlog'!B53</f>
        <v>US032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9" t="str">
        <f>+'Sprint Backlog'!C54</f>
        <v>Prototipado</v>
      </c>
      <c r="C60" s="99"/>
      <c r="D60" s="99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40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1</v>
      </c>
      <c r="AB61" s="32">
        <v>1.25</v>
      </c>
      <c r="AC61" s="30">
        <f t="shared" si="11"/>
        <v>1</v>
      </c>
      <c r="AD61" s="32"/>
      <c r="AE61" s="30">
        <f t="shared" si="12"/>
        <v>1</v>
      </c>
      <c r="AF61" s="32"/>
      <c r="AG61" s="30">
        <f t="shared" si="13"/>
        <v>1</v>
      </c>
      <c r="AH61" s="32"/>
      <c r="AI61" s="77">
        <f t="shared" si="14"/>
        <v>1</v>
      </c>
      <c r="AJ61" s="32"/>
      <c r="AK61" s="77">
        <f t="shared" si="15"/>
        <v>1</v>
      </c>
      <c r="AL61" s="32"/>
      <c r="AM61" s="77">
        <f t="shared" si="16"/>
        <v>1</v>
      </c>
      <c r="AN61" s="32"/>
    </row>
    <row r="62" spans="1:40" outlineLevel="1" x14ac:dyDescent="0.25">
      <c r="A62" s="34" t="str">
        <f>+'Sprint Backlog'!B56</f>
        <v>US032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40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1</v>
      </c>
      <c r="AB62" s="32">
        <v>1.5</v>
      </c>
      <c r="AC62" s="30">
        <f t="shared" si="11"/>
        <v>1</v>
      </c>
      <c r="AD62" s="32"/>
      <c r="AE62" s="30">
        <f t="shared" si="12"/>
        <v>1</v>
      </c>
      <c r="AF62" s="32"/>
      <c r="AG62" s="30">
        <f t="shared" si="13"/>
        <v>1</v>
      </c>
      <c r="AH62" s="32"/>
      <c r="AI62" s="77">
        <f t="shared" si="14"/>
        <v>1</v>
      </c>
      <c r="AJ62" s="32"/>
      <c r="AK62" s="77">
        <f t="shared" si="15"/>
        <v>1</v>
      </c>
      <c r="AL62" s="32"/>
      <c r="AM62" s="77">
        <f t="shared" si="16"/>
        <v>1</v>
      </c>
      <c r="AN62" s="32"/>
    </row>
    <row r="63" spans="1:40" outlineLevel="1" x14ac:dyDescent="0.25">
      <c r="A63" s="34" t="str">
        <f>+'Sprint Backlog'!B57</f>
        <v>US032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40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1</v>
      </c>
      <c r="AB63" s="32">
        <v>1.25</v>
      </c>
      <c r="AC63" s="30">
        <f t="shared" si="11"/>
        <v>1</v>
      </c>
      <c r="AD63" s="32"/>
      <c r="AE63" s="30">
        <f t="shared" si="12"/>
        <v>1</v>
      </c>
      <c r="AF63" s="32"/>
      <c r="AG63" s="30">
        <f t="shared" si="13"/>
        <v>1</v>
      </c>
      <c r="AH63" s="32"/>
      <c r="AI63" s="77">
        <f t="shared" si="14"/>
        <v>1</v>
      </c>
      <c r="AJ63" s="32"/>
      <c r="AK63" s="77">
        <f t="shared" si="15"/>
        <v>1</v>
      </c>
      <c r="AL63" s="32"/>
      <c r="AM63" s="77">
        <f t="shared" si="16"/>
        <v>1</v>
      </c>
      <c r="AN63" s="32"/>
    </row>
    <row r="64" spans="1:40" outlineLevel="1" x14ac:dyDescent="0.25">
      <c r="A64" s="34" t="str">
        <f>+'Sprint Backlog'!B58</f>
        <v>US032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40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1</v>
      </c>
      <c r="AB64" s="32">
        <v>1.5</v>
      </c>
      <c r="AC64" s="30">
        <f t="shared" si="11"/>
        <v>1</v>
      </c>
      <c r="AD64" s="32"/>
      <c r="AE64" s="30">
        <f t="shared" si="12"/>
        <v>1</v>
      </c>
      <c r="AF64" s="32"/>
      <c r="AG64" s="30">
        <f t="shared" si="13"/>
        <v>1</v>
      </c>
      <c r="AH64" s="32"/>
      <c r="AI64" s="77">
        <f t="shared" si="14"/>
        <v>1</v>
      </c>
      <c r="AJ64" s="32"/>
      <c r="AK64" s="77">
        <f t="shared" si="15"/>
        <v>1</v>
      </c>
      <c r="AL64" s="32"/>
      <c r="AM64" s="77">
        <f t="shared" si="16"/>
        <v>1</v>
      </c>
      <c r="AN64" s="32"/>
    </row>
    <row r="65" spans="1:40" outlineLevel="1" x14ac:dyDescent="0.25">
      <c r="A65" s="34" t="str">
        <f>+'Sprint Backlog'!B59</f>
        <v>US032</v>
      </c>
      <c r="B65" s="99" t="str">
        <f>+'Sprint Backlog'!C59</f>
        <v>Pruebas unitarias</v>
      </c>
      <c r="C65" s="99"/>
      <c r="D65" s="99"/>
      <c r="E65" s="27" t="s">
        <v>25</v>
      </c>
      <c r="F65" s="28" t="s">
        <v>40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1</v>
      </c>
      <c r="AB65" s="32">
        <v>1.5</v>
      </c>
      <c r="AC65" s="30">
        <f t="shared" si="11"/>
        <v>1</v>
      </c>
      <c r="AD65" s="32"/>
      <c r="AE65" s="30">
        <f t="shared" si="12"/>
        <v>1</v>
      </c>
      <c r="AF65" s="32"/>
      <c r="AG65" s="30">
        <f t="shared" si="13"/>
        <v>1</v>
      </c>
      <c r="AH65" s="32"/>
      <c r="AI65" s="77">
        <f t="shared" si="14"/>
        <v>1</v>
      </c>
      <c r="AJ65" s="32"/>
      <c r="AK65" s="77">
        <f t="shared" si="15"/>
        <v>1</v>
      </c>
      <c r="AL65" s="32"/>
      <c r="AM65" s="77">
        <f t="shared" si="16"/>
        <v>1</v>
      </c>
      <c r="AN65" s="32"/>
    </row>
    <row r="66" spans="1:40" outlineLevel="1" x14ac:dyDescent="0.25">
      <c r="A66" s="34" t="str">
        <f>+'Sprint Backlog'!B60</f>
        <v>US033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9" t="str">
        <f>+'Sprint Backlog'!C61</f>
        <v>Prototipado</v>
      </c>
      <c r="C67" s="99"/>
      <c r="D67" s="99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40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1</v>
      </c>
      <c r="AH68" s="32">
        <v>0.25</v>
      </c>
      <c r="AI68" s="77">
        <f t="shared" si="14"/>
        <v>1</v>
      </c>
      <c r="AJ68" s="32"/>
      <c r="AK68" s="77">
        <f t="shared" si="15"/>
        <v>1</v>
      </c>
      <c r="AL68" s="32"/>
      <c r="AM68" s="77">
        <f t="shared" si="16"/>
        <v>1</v>
      </c>
      <c r="AN68" s="32"/>
    </row>
    <row r="69" spans="1:40" outlineLevel="1" x14ac:dyDescent="0.25">
      <c r="A69" s="34" t="str">
        <f>+'Sprint Backlog'!B63</f>
        <v>US033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40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1</v>
      </c>
      <c r="AH69" s="32">
        <v>0.25</v>
      </c>
      <c r="AI69" s="77">
        <f t="shared" si="14"/>
        <v>1</v>
      </c>
      <c r="AJ69" s="32"/>
      <c r="AK69" s="77">
        <f t="shared" si="15"/>
        <v>1</v>
      </c>
      <c r="AL69" s="32"/>
      <c r="AM69" s="77">
        <f t="shared" si="16"/>
        <v>1</v>
      </c>
      <c r="AN69" s="32"/>
    </row>
    <row r="70" spans="1:40" outlineLevel="1" x14ac:dyDescent="0.25">
      <c r="A70" s="34" t="str">
        <f>+'Sprint Backlog'!B64</f>
        <v>US033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40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1</v>
      </c>
      <c r="AH70" s="32">
        <v>0.1</v>
      </c>
      <c r="AI70" s="77">
        <f t="shared" si="14"/>
        <v>1</v>
      </c>
      <c r="AJ70" s="32"/>
      <c r="AK70" s="77">
        <f t="shared" si="15"/>
        <v>1</v>
      </c>
      <c r="AL70" s="32"/>
      <c r="AM70" s="77">
        <f t="shared" si="16"/>
        <v>1</v>
      </c>
      <c r="AN70" s="32"/>
    </row>
    <row r="71" spans="1:40" outlineLevel="1" x14ac:dyDescent="0.25">
      <c r="A71" s="34" t="str">
        <f>+'Sprint Backlog'!B65</f>
        <v>US033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40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1</v>
      </c>
      <c r="AH71" s="32">
        <v>0.3</v>
      </c>
      <c r="AI71" s="77">
        <f t="shared" si="14"/>
        <v>1</v>
      </c>
      <c r="AJ71" s="32"/>
      <c r="AK71" s="77">
        <f t="shared" si="15"/>
        <v>1</v>
      </c>
      <c r="AL71" s="32"/>
      <c r="AM71" s="77">
        <f t="shared" si="16"/>
        <v>1</v>
      </c>
      <c r="AN71" s="32"/>
    </row>
    <row r="72" spans="1:40" outlineLevel="1" x14ac:dyDescent="0.25">
      <c r="A72" s="34" t="str">
        <f>+'Sprint Backlog'!B66</f>
        <v>US033</v>
      </c>
      <c r="B72" s="99" t="str">
        <f>+'Sprint Backlog'!C66</f>
        <v>Pruebas unitarias</v>
      </c>
      <c r="C72" s="99"/>
      <c r="D72" s="99"/>
      <c r="E72" s="28" t="s">
        <v>25</v>
      </c>
      <c r="F72" s="28" t="s">
        <v>40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1</v>
      </c>
      <c r="AH72" s="32">
        <v>0.66</v>
      </c>
      <c r="AI72" s="77">
        <f t="shared" si="14"/>
        <v>1</v>
      </c>
      <c r="AJ72" s="32"/>
      <c r="AK72" s="77">
        <f t="shared" si="15"/>
        <v>1</v>
      </c>
      <c r="AL72" s="32"/>
      <c r="AM72" s="77">
        <f t="shared" si="16"/>
        <v>1</v>
      </c>
      <c r="AN72" s="32"/>
    </row>
    <row r="73" spans="1:40" outlineLevel="1" x14ac:dyDescent="0.25">
      <c r="A73" s="34" t="str">
        <f>+'Sprint Backlog'!B67</f>
        <v>US050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9" t="str">
        <f>+'Sprint Backlog'!C68</f>
        <v>Prototipado</v>
      </c>
      <c r="C74" s="99"/>
      <c r="D74" s="99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40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1</v>
      </c>
      <c r="AB75" s="32">
        <v>0.5</v>
      </c>
      <c r="AC75" s="30">
        <f t="shared" ref="AC75:AC107" si="27">+IF(AA75=1,1,(AD75+SUMPRODUCT((MOD(COLUMN(J75:AB75),2)=0)*J75:AB75))/$H75)</f>
        <v>1</v>
      </c>
      <c r="AD75" s="32"/>
      <c r="AE75" s="30">
        <f t="shared" ref="AE75:AE107" si="28">+IF(AC75=1,1,(AF75+SUMPRODUCT((MOD(COLUMN(L75:AD75),2)=0)*L75:AD75))/$H75)</f>
        <v>1</v>
      </c>
      <c r="AF75" s="32"/>
      <c r="AG75" s="30">
        <f t="shared" ref="AG75:AG107" si="29">+IF(AE75=1,1,(AH75+SUMPRODUCT((MOD(COLUMN(N75:AF75),2)=0)*N75:AF75))/$H75)</f>
        <v>1</v>
      </c>
      <c r="AH75" s="32"/>
      <c r="AI75" s="77">
        <f t="shared" ref="AI75:AI107" si="30">+IF(AG75=1,1,(AJ75+SUMPRODUCT((MOD(COLUMN(P75:AH75),2)=0)*P75:AH75))/$H75)</f>
        <v>1</v>
      </c>
      <c r="AJ75" s="32"/>
      <c r="AK75" s="77">
        <f t="shared" ref="AK75:AK107" si="31">+IF(AI75=1,1,(AL75+SUMPRODUCT((MOD(COLUMN(R75:AJ75),2)=0)*R75:AJ75))/$H75)</f>
        <v>1</v>
      </c>
      <c r="AL75" s="32"/>
      <c r="AM75" s="77">
        <f t="shared" ref="AM75:AM107" si="32">+IF(AK75=1,1,(AN75+SUMPRODUCT((MOD(COLUMN(T75:AL75),2)=0)*T75:AL75))/$H75)</f>
        <v>1</v>
      </c>
      <c r="AN75" s="32"/>
    </row>
    <row r="76" spans="1:40" outlineLevel="1" x14ac:dyDescent="0.25">
      <c r="A76" s="34" t="str">
        <f>+'Sprint Backlog'!B70</f>
        <v>US050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40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1</v>
      </c>
      <c r="AB76" s="32">
        <v>1.5</v>
      </c>
      <c r="AC76" s="30">
        <f t="shared" si="27"/>
        <v>1</v>
      </c>
      <c r="AD76" s="32"/>
      <c r="AE76" s="30">
        <f t="shared" si="28"/>
        <v>1</v>
      </c>
      <c r="AF76" s="32"/>
      <c r="AG76" s="30">
        <f t="shared" si="29"/>
        <v>1</v>
      </c>
      <c r="AH76" s="32"/>
      <c r="AI76" s="77">
        <f t="shared" si="30"/>
        <v>1</v>
      </c>
      <c r="AJ76" s="32"/>
      <c r="AK76" s="77">
        <f t="shared" si="31"/>
        <v>1</v>
      </c>
      <c r="AL76" s="32"/>
      <c r="AM76" s="77">
        <f t="shared" si="32"/>
        <v>1</v>
      </c>
      <c r="AN76" s="32"/>
    </row>
    <row r="77" spans="1:40" outlineLevel="1" x14ac:dyDescent="0.25">
      <c r="A77" s="34" t="str">
        <f>+'Sprint Backlog'!B71</f>
        <v>US050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40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1</v>
      </c>
      <c r="AB77" s="32">
        <v>1.5</v>
      </c>
      <c r="AC77" s="30">
        <f t="shared" si="27"/>
        <v>1</v>
      </c>
      <c r="AD77" s="32"/>
      <c r="AE77" s="30">
        <f t="shared" si="28"/>
        <v>1</v>
      </c>
      <c r="AF77" s="32"/>
      <c r="AG77" s="30">
        <f t="shared" si="29"/>
        <v>1</v>
      </c>
      <c r="AH77" s="32"/>
      <c r="AI77" s="77">
        <f t="shared" si="30"/>
        <v>1</v>
      </c>
      <c r="AJ77" s="32"/>
      <c r="AK77" s="77">
        <f t="shared" si="31"/>
        <v>1</v>
      </c>
      <c r="AL77" s="32"/>
      <c r="AM77" s="77">
        <f t="shared" si="32"/>
        <v>1</v>
      </c>
      <c r="AN77" s="32"/>
    </row>
    <row r="78" spans="1:40" outlineLevel="1" x14ac:dyDescent="0.25">
      <c r="A78" s="34" t="str">
        <f>+'Sprint Backlog'!B72</f>
        <v>US050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1</v>
      </c>
      <c r="P78" s="31">
        <v>0.5</v>
      </c>
      <c r="Q78" s="30">
        <f t="shared" si="21"/>
        <v>1</v>
      </c>
      <c r="R78" s="31"/>
      <c r="S78" s="30">
        <f t="shared" si="22"/>
        <v>1</v>
      </c>
      <c r="T78" s="31"/>
      <c r="U78" s="30">
        <f t="shared" si="23"/>
        <v>1</v>
      </c>
      <c r="V78" s="31"/>
      <c r="W78" s="30">
        <f t="shared" si="24"/>
        <v>1</v>
      </c>
      <c r="X78" s="31"/>
      <c r="Y78" s="30">
        <f t="shared" si="25"/>
        <v>1</v>
      </c>
      <c r="Z78" s="32"/>
      <c r="AA78" s="30">
        <f t="shared" si="26"/>
        <v>1</v>
      </c>
      <c r="AB78" s="32"/>
      <c r="AC78" s="30">
        <f t="shared" si="27"/>
        <v>1</v>
      </c>
      <c r="AD78" s="32"/>
      <c r="AE78" s="30">
        <f t="shared" si="28"/>
        <v>1</v>
      </c>
      <c r="AF78" s="32"/>
      <c r="AG78" s="30">
        <f t="shared" si="29"/>
        <v>1</v>
      </c>
      <c r="AH78" s="32"/>
      <c r="AI78" s="77">
        <f t="shared" si="30"/>
        <v>1</v>
      </c>
      <c r="AJ78" s="32"/>
      <c r="AK78" s="77">
        <f t="shared" si="31"/>
        <v>1</v>
      </c>
      <c r="AL78" s="32"/>
      <c r="AM78" s="77">
        <f t="shared" si="32"/>
        <v>1</v>
      </c>
      <c r="AN78" s="32"/>
    </row>
    <row r="79" spans="1:40" outlineLevel="1" x14ac:dyDescent="0.25">
      <c r="A79" s="34" t="str">
        <f>+'Sprint Backlog'!B73</f>
        <v>US050</v>
      </c>
      <c r="B79" s="99" t="str">
        <f>+'Sprint Backlog'!C73</f>
        <v>Pruebas unitarias</v>
      </c>
      <c r="C79" s="99"/>
      <c r="D79" s="99"/>
      <c r="E79" s="28" t="s">
        <v>25</v>
      </c>
      <c r="F79" s="28" t="s">
        <v>40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1</v>
      </c>
      <c r="AB79" s="32">
        <v>1</v>
      </c>
      <c r="AC79" s="30">
        <f t="shared" si="27"/>
        <v>1</v>
      </c>
      <c r="AD79" s="32"/>
      <c r="AE79" s="30">
        <f t="shared" si="28"/>
        <v>1</v>
      </c>
      <c r="AF79" s="32"/>
      <c r="AG79" s="30">
        <f t="shared" si="29"/>
        <v>1</v>
      </c>
      <c r="AH79" s="32"/>
      <c r="AI79" s="77">
        <f t="shared" si="30"/>
        <v>1</v>
      </c>
      <c r="AJ79" s="32"/>
      <c r="AK79" s="77">
        <f t="shared" si="31"/>
        <v>1</v>
      </c>
      <c r="AL79" s="32"/>
      <c r="AM79" s="77">
        <f t="shared" si="32"/>
        <v>1</v>
      </c>
      <c r="AN79" s="32"/>
    </row>
    <row r="80" spans="1:40" outlineLevel="1" x14ac:dyDescent="0.25">
      <c r="A80" s="34" t="str">
        <f>+'Sprint Backlog'!B74</f>
        <v>US013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9" t="str">
        <f>+'Sprint Backlog'!C75</f>
        <v>Prototipado</v>
      </c>
      <c r="C81" s="99"/>
      <c r="D81" s="99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 x14ac:dyDescent="0.25">
      <c r="A83" s="34" t="str">
        <f>+'Sprint Backlog'!B77</f>
        <v>US013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 x14ac:dyDescent="0.25">
      <c r="A84" s="34" t="str">
        <f>+'Sprint Backlog'!B78</f>
        <v>US013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 x14ac:dyDescent="0.25">
      <c r="A85" s="34" t="str">
        <f>+'Sprint Backlog'!B79</f>
        <v>US013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 x14ac:dyDescent="0.25">
      <c r="A86" s="34" t="str">
        <f>+'Sprint Backlog'!B80</f>
        <v>US013</v>
      </c>
      <c r="B86" s="99" t="str">
        <f>+'Sprint Backlog'!C80</f>
        <v>Pruebas unitarias</v>
      </c>
      <c r="C86" s="99"/>
      <c r="D86" s="99"/>
      <c r="E86" s="28" t="s">
        <v>25</v>
      </c>
      <c r="F86" s="28" t="s">
        <v>40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1</v>
      </c>
      <c r="V86" s="31">
        <v>0.2</v>
      </c>
      <c r="W86" s="30">
        <f t="shared" si="24"/>
        <v>1</v>
      </c>
      <c r="X86" s="31"/>
      <c r="Y86" s="30">
        <f t="shared" si="25"/>
        <v>1</v>
      </c>
      <c r="Z86" s="32"/>
      <c r="AA86" s="30">
        <f t="shared" si="26"/>
        <v>1</v>
      </c>
      <c r="AB86" s="32"/>
      <c r="AC86" s="30">
        <f t="shared" si="27"/>
        <v>1</v>
      </c>
      <c r="AD86" s="32"/>
      <c r="AE86" s="30">
        <f t="shared" si="28"/>
        <v>1</v>
      </c>
      <c r="AF86" s="32"/>
      <c r="AG86" s="30">
        <f t="shared" si="29"/>
        <v>1</v>
      </c>
      <c r="AH86" s="32"/>
      <c r="AI86" s="77">
        <f t="shared" si="30"/>
        <v>1</v>
      </c>
      <c r="AJ86" s="32"/>
      <c r="AK86" s="77">
        <f t="shared" si="31"/>
        <v>1</v>
      </c>
      <c r="AL86" s="32"/>
      <c r="AM86" s="77">
        <f t="shared" si="32"/>
        <v>1</v>
      </c>
      <c r="AN86" s="32"/>
    </row>
    <row r="87" spans="1:40" outlineLevel="1" x14ac:dyDescent="0.25">
      <c r="A87" s="34" t="str">
        <f>+'Sprint Backlog'!B81</f>
        <v>US022</v>
      </c>
      <c r="B87" s="99" t="str">
        <f>+'Sprint Backlog'!C81</f>
        <v>Modelado en Base de Datos</v>
      </c>
      <c r="C87" s="99"/>
      <c r="D87" s="99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9" t="str">
        <f>+'Sprint Backlog'!C82</f>
        <v>Prototipado</v>
      </c>
      <c r="C88" s="99"/>
      <c r="D88" s="99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9" t="str">
        <f>+'Sprint Backlog'!C83</f>
        <v>Implementar Capa de Entidad</v>
      </c>
      <c r="C89" s="99"/>
      <c r="D89" s="99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 x14ac:dyDescent="0.25">
      <c r="A90" s="34" t="str">
        <f>+'Sprint Backlog'!B84</f>
        <v>US022</v>
      </c>
      <c r="B90" s="99" t="str">
        <f>+'Sprint Backlog'!C84</f>
        <v>Implementar Capa de Acceso de Datos</v>
      </c>
      <c r="C90" s="99"/>
      <c r="D90" s="99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 x14ac:dyDescent="0.25">
      <c r="A91" s="34" t="str">
        <f>+'Sprint Backlog'!B85</f>
        <v>US022</v>
      </c>
      <c r="B91" s="99" t="str">
        <f>+'Sprint Backlog'!C85</f>
        <v>Implementar Capa de Componente de Negocio</v>
      </c>
      <c r="C91" s="99"/>
      <c r="D91" s="99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 x14ac:dyDescent="0.25">
      <c r="A92" s="34" t="str">
        <f>+'Sprint Backlog'!B86</f>
        <v>US022</v>
      </c>
      <c r="B92" s="99" t="str">
        <f>+'Sprint Backlog'!C86</f>
        <v>Implementar Capa de Presentación</v>
      </c>
      <c r="C92" s="99"/>
      <c r="D92" s="99"/>
      <c r="E92" s="27" t="s">
        <v>23</v>
      </c>
      <c r="F92" s="28" t="s">
        <v>40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1</v>
      </c>
      <c r="X92" s="31">
        <v>0.9</v>
      </c>
      <c r="Y92" s="30">
        <f t="shared" si="25"/>
        <v>1</v>
      </c>
      <c r="Z92" s="32"/>
      <c r="AA92" s="30">
        <f t="shared" si="26"/>
        <v>1</v>
      </c>
      <c r="AB92" s="32"/>
      <c r="AC92" s="30">
        <f t="shared" si="27"/>
        <v>1</v>
      </c>
      <c r="AD92" s="32"/>
      <c r="AE92" s="30">
        <f t="shared" si="28"/>
        <v>1</v>
      </c>
      <c r="AF92" s="32"/>
      <c r="AG92" s="30">
        <f t="shared" si="29"/>
        <v>1</v>
      </c>
      <c r="AH92" s="32"/>
      <c r="AI92" s="77">
        <f t="shared" si="30"/>
        <v>1</v>
      </c>
      <c r="AJ92" s="32"/>
      <c r="AK92" s="77">
        <f t="shared" si="31"/>
        <v>1</v>
      </c>
      <c r="AL92" s="32"/>
      <c r="AM92" s="77">
        <f t="shared" si="32"/>
        <v>1</v>
      </c>
      <c r="AN92" s="32"/>
    </row>
    <row r="93" spans="1:40" outlineLevel="1" x14ac:dyDescent="0.25">
      <c r="A93" s="34" t="str">
        <f>+'Sprint Backlog'!B87</f>
        <v>US022</v>
      </c>
      <c r="B93" s="99" t="str">
        <f>+'Sprint Backlog'!C87</f>
        <v>Pruebas unitarias</v>
      </c>
      <c r="C93" s="99"/>
      <c r="D93" s="99"/>
      <c r="E93" s="28" t="s">
        <v>25</v>
      </c>
      <c r="F93" s="28" t="s">
        <v>40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1</v>
      </c>
      <c r="AF93" s="32">
        <v>0.2</v>
      </c>
      <c r="AG93" s="30">
        <f t="shared" si="29"/>
        <v>1</v>
      </c>
      <c r="AH93" s="32"/>
      <c r="AI93" s="77">
        <f t="shared" si="30"/>
        <v>1</v>
      </c>
      <c r="AJ93" s="32"/>
      <c r="AK93" s="77">
        <f t="shared" si="31"/>
        <v>1</v>
      </c>
      <c r="AL93" s="32"/>
      <c r="AM93" s="77">
        <f t="shared" si="32"/>
        <v>1</v>
      </c>
      <c r="AN93" s="32"/>
    </row>
    <row r="94" spans="1:40" outlineLevel="1" x14ac:dyDescent="0.25">
      <c r="A94" s="34" t="str">
        <f>+'Sprint Backlog'!B88</f>
        <v>US027</v>
      </c>
      <c r="B94" s="99" t="str">
        <f>+'Sprint Backlog'!C88</f>
        <v>Modelado en Base de Datos</v>
      </c>
      <c r="C94" s="99"/>
      <c r="D94" s="99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9" t="str">
        <f>+'Sprint Backlog'!C89</f>
        <v>Prototipado</v>
      </c>
      <c r="C95" s="99"/>
      <c r="D95" s="99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9" t="str">
        <f>+'Sprint Backlog'!C90</f>
        <v>Implementar Capa de Entidad</v>
      </c>
      <c r="C96" s="99"/>
      <c r="D96" s="99"/>
      <c r="E96" s="28" t="s">
        <v>23</v>
      </c>
      <c r="F96" s="28" t="s">
        <v>40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1</v>
      </c>
      <c r="X96" s="31">
        <v>0.1</v>
      </c>
      <c r="Y96" s="30">
        <f t="shared" si="25"/>
        <v>1</v>
      </c>
      <c r="Z96" s="32"/>
      <c r="AA96" s="30">
        <f t="shared" si="26"/>
        <v>1</v>
      </c>
      <c r="AB96" s="32"/>
      <c r="AC96" s="30">
        <f t="shared" si="27"/>
        <v>1</v>
      </c>
      <c r="AD96" s="32"/>
      <c r="AE96" s="30">
        <f t="shared" si="28"/>
        <v>1</v>
      </c>
      <c r="AF96" s="32"/>
      <c r="AG96" s="30">
        <f t="shared" si="29"/>
        <v>1</v>
      </c>
      <c r="AH96" s="32"/>
      <c r="AI96" s="77">
        <f t="shared" si="30"/>
        <v>1</v>
      </c>
      <c r="AJ96" s="32"/>
      <c r="AK96" s="77">
        <f t="shared" si="31"/>
        <v>1</v>
      </c>
      <c r="AL96" s="32"/>
      <c r="AM96" s="77">
        <f t="shared" si="32"/>
        <v>1</v>
      </c>
      <c r="AN96" s="32"/>
    </row>
    <row r="97" spans="1:40" outlineLevel="1" x14ac:dyDescent="0.25">
      <c r="A97" s="34" t="str">
        <f>+'Sprint Backlog'!B91</f>
        <v>US027</v>
      </c>
      <c r="B97" s="99" t="str">
        <f>+'Sprint Backlog'!C91</f>
        <v>Implementar Capa de Acceso de Datos</v>
      </c>
      <c r="C97" s="99"/>
      <c r="D97" s="99"/>
      <c r="E97" s="27" t="s">
        <v>23</v>
      </c>
      <c r="F97" s="28" t="s">
        <v>40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1</v>
      </c>
      <c r="X97" s="31">
        <v>0.15</v>
      </c>
      <c r="Y97" s="30">
        <f t="shared" si="25"/>
        <v>1</v>
      </c>
      <c r="Z97" s="32"/>
      <c r="AA97" s="30">
        <f t="shared" si="26"/>
        <v>1</v>
      </c>
      <c r="AB97" s="32"/>
      <c r="AC97" s="30">
        <f t="shared" si="27"/>
        <v>1</v>
      </c>
      <c r="AD97" s="32"/>
      <c r="AE97" s="30">
        <f t="shared" si="28"/>
        <v>1</v>
      </c>
      <c r="AF97" s="32"/>
      <c r="AG97" s="30">
        <f t="shared" si="29"/>
        <v>1</v>
      </c>
      <c r="AH97" s="32"/>
      <c r="AI97" s="77">
        <f t="shared" si="30"/>
        <v>1</v>
      </c>
      <c r="AJ97" s="32"/>
      <c r="AK97" s="77">
        <f t="shared" si="31"/>
        <v>1</v>
      </c>
      <c r="AL97" s="32"/>
      <c r="AM97" s="77">
        <f t="shared" si="32"/>
        <v>1</v>
      </c>
      <c r="AN97" s="32"/>
    </row>
    <row r="98" spans="1:40" outlineLevel="1" x14ac:dyDescent="0.25">
      <c r="A98" s="34" t="str">
        <f>+'Sprint Backlog'!B92</f>
        <v>US027</v>
      </c>
      <c r="B98" s="99" t="str">
        <f>+'Sprint Backlog'!C92</f>
        <v>Implementar Capa de Componente de Negocio</v>
      </c>
      <c r="C98" s="99"/>
      <c r="D98" s="99"/>
      <c r="E98" s="27" t="s">
        <v>23</v>
      </c>
      <c r="F98" s="28" t="s">
        <v>40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1</v>
      </c>
      <c r="X98" s="31">
        <v>0.2</v>
      </c>
      <c r="Y98" s="30">
        <f t="shared" si="25"/>
        <v>1</v>
      </c>
      <c r="Z98" s="32"/>
      <c r="AA98" s="30">
        <f t="shared" si="26"/>
        <v>1</v>
      </c>
      <c r="AB98" s="32"/>
      <c r="AC98" s="30">
        <f t="shared" si="27"/>
        <v>1</v>
      </c>
      <c r="AD98" s="32"/>
      <c r="AE98" s="30">
        <f t="shared" si="28"/>
        <v>1</v>
      </c>
      <c r="AF98" s="32"/>
      <c r="AG98" s="30">
        <f t="shared" si="29"/>
        <v>1</v>
      </c>
      <c r="AH98" s="32"/>
      <c r="AI98" s="77">
        <f t="shared" si="30"/>
        <v>1</v>
      </c>
      <c r="AJ98" s="32"/>
      <c r="AK98" s="77">
        <f t="shared" si="31"/>
        <v>1</v>
      </c>
      <c r="AL98" s="32"/>
      <c r="AM98" s="77">
        <f t="shared" si="32"/>
        <v>1</v>
      </c>
      <c r="AN98" s="32"/>
    </row>
    <row r="99" spans="1:40" outlineLevel="1" x14ac:dyDescent="0.25">
      <c r="A99" s="34" t="str">
        <f>+'Sprint Backlog'!B93</f>
        <v>US027</v>
      </c>
      <c r="B99" s="99" t="str">
        <f>+'Sprint Backlog'!C93</f>
        <v>Implementar Capa de Presentación</v>
      </c>
      <c r="C99" s="99"/>
      <c r="D99" s="99"/>
      <c r="E99" s="27" t="s">
        <v>23</v>
      </c>
      <c r="F99" s="28" t="s">
        <v>40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1</v>
      </c>
      <c r="Z99" s="32">
        <v>0.2</v>
      </c>
      <c r="AA99" s="30">
        <f t="shared" si="26"/>
        <v>1</v>
      </c>
      <c r="AB99" s="32"/>
      <c r="AC99" s="30">
        <f t="shared" si="27"/>
        <v>1</v>
      </c>
      <c r="AD99" s="32"/>
      <c r="AE99" s="30">
        <f t="shared" si="28"/>
        <v>1</v>
      </c>
      <c r="AF99" s="32"/>
      <c r="AG99" s="30">
        <f t="shared" si="29"/>
        <v>1</v>
      </c>
      <c r="AH99" s="32"/>
      <c r="AI99" s="77">
        <f t="shared" si="30"/>
        <v>1</v>
      </c>
      <c r="AJ99" s="32"/>
      <c r="AK99" s="77">
        <f t="shared" si="31"/>
        <v>1</v>
      </c>
      <c r="AL99" s="32"/>
      <c r="AM99" s="77">
        <f t="shared" si="32"/>
        <v>1</v>
      </c>
      <c r="AN99" s="32"/>
    </row>
    <row r="100" spans="1:40" outlineLevel="1" x14ac:dyDescent="0.25">
      <c r="A100" s="34" t="str">
        <f>+'Sprint Backlog'!B94</f>
        <v>US027</v>
      </c>
      <c r="B100" s="99" t="str">
        <f>+'Sprint Backlog'!C94</f>
        <v>Pruebas unitarias</v>
      </c>
      <c r="C100" s="99"/>
      <c r="D100" s="99"/>
      <c r="E100" s="28" t="s">
        <v>25</v>
      </c>
      <c r="F100" s="28" t="s">
        <v>40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1</v>
      </c>
      <c r="AF100" s="32">
        <v>0.15</v>
      </c>
      <c r="AG100" s="30">
        <f t="shared" si="29"/>
        <v>1</v>
      </c>
      <c r="AH100" s="32"/>
      <c r="AI100" s="77">
        <f t="shared" si="30"/>
        <v>1</v>
      </c>
      <c r="AJ100" s="32"/>
      <c r="AK100" s="77">
        <f t="shared" si="31"/>
        <v>1</v>
      </c>
      <c r="AL100" s="32"/>
      <c r="AM100" s="77">
        <f t="shared" si="32"/>
        <v>1</v>
      </c>
      <c r="AN100" s="32"/>
    </row>
    <row r="101" spans="1:40" outlineLevel="1" x14ac:dyDescent="0.25">
      <c r="A101" s="34" t="str">
        <f>+'Sprint Backlog'!B95</f>
        <v>US010</v>
      </c>
      <c r="B101" s="99" t="str">
        <f>+'Sprint Backlog'!C95</f>
        <v>Modelado en Base de Datos</v>
      </c>
      <c r="C101" s="99"/>
      <c r="D101" s="99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9" t="str">
        <f>+'Sprint Backlog'!C96</f>
        <v>Prototipado</v>
      </c>
      <c r="C102" s="99"/>
      <c r="D102" s="99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9" t="str">
        <f>+'Sprint Backlog'!C97</f>
        <v>Implementar Capa de Entidad</v>
      </c>
      <c r="C103" s="99"/>
      <c r="D103" s="99"/>
      <c r="E103" s="28" t="s">
        <v>23</v>
      </c>
      <c r="F103" s="28" t="s">
        <v>40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1</v>
      </c>
      <c r="AD103" s="32">
        <v>0.75</v>
      </c>
      <c r="AE103" s="30">
        <f t="shared" si="28"/>
        <v>1</v>
      </c>
      <c r="AF103" s="32"/>
      <c r="AG103" s="30">
        <f t="shared" si="29"/>
        <v>1</v>
      </c>
      <c r="AH103" s="32"/>
      <c r="AI103" s="77">
        <f t="shared" si="30"/>
        <v>1</v>
      </c>
      <c r="AJ103" s="32"/>
      <c r="AK103" s="77">
        <f t="shared" si="31"/>
        <v>1</v>
      </c>
      <c r="AL103" s="32"/>
      <c r="AM103" s="77">
        <f t="shared" si="32"/>
        <v>1</v>
      </c>
      <c r="AN103" s="32"/>
    </row>
    <row r="104" spans="1:40" outlineLevel="1" x14ac:dyDescent="0.25">
      <c r="A104" s="34" t="str">
        <f>+'Sprint Backlog'!B98</f>
        <v>US010</v>
      </c>
      <c r="B104" s="99" t="str">
        <f>+'Sprint Backlog'!C98</f>
        <v>Implementar Capa de Acceso de Datos</v>
      </c>
      <c r="C104" s="99"/>
      <c r="D104" s="99"/>
      <c r="E104" s="27" t="s">
        <v>23</v>
      </c>
      <c r="F104" s="28" t="s">
        <v>40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1</v>
      </c>
      <c r="AD104" s="32">
        <v>1</v>
      </c>
      <c r="AE104" s="30">
        <f t="shared" si="28"/>
        <v>1</v>
      </c>
      <c r="AF104" s="32"/>
      <c r="AG104" s="30">
        <f t="shared" si="29"/>
        <v>1</v>
      </c>
      <c r="AH104" s="32"/>
      <c r="AI104" s="77">
        <f t="shared" si="30"/>
        <v>1</v>
      </c>
      <c r="AJ104" s="32"/>
      <c r="AK104" s="77">
        <f t="shared" si="31"/>
        <v>1</v>
      </c>
      <c r="AL104" s="32"/>
      <c r="AM104" s="77">
        <f t="shared" si="32"/>
        <v>1</v>
      </c>
      <c r="AN104" s="32"/>
    </row>
    <row r="105" spans="1:40" outlineLevel="1" x14ac:dyDescent="0.25">
      <c r="A105" s="34" t="str">
        <f>+'Sprint Backlog'!B99</f>
        <v>US010</v>
      </c>
      <c r="B105" s="99" t="str">
        <f>+'Sprint Backlog'!C99</f>
        <v>Implementar Capa de Componente de Negocio</v>
      </c>
      <c r="C105" s="99"/>
      <c r="D105" s="99"/>
      <c r="E105" s="27" t="s">
        <v>23</v>
      </c>
      <c r="F105" s="28" t="s">
        <v>40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1</v>
      </c>
      <c r="AD105" s="32">
        <v>2</v>
      </c>
      <c r="AE105" s="30">
        <f t="shared" si="28"/>
        <v>1</v>
      </c>
      <c r="AF105" s="32"/>
      <c r="AG105" s="30">
        <f t="shared" si="29"/>
        <v>1</v>
      </c>
      <c r="AH105" s="32"/>
      <c r="AI105" s="77">
        <f t="shared" si="30"/>
        <v>1</v>
      </c>
      <c r="AJ105" s="32"/>
      <c r="AK105" s="77">
        <f t="shared" si="31"/>
        <v>1</v>
      </c>
      <c r="AL105" s="32"/>
      <c r="AM105" s="77">
        <f t="shared" si="32"/>
        <v>1</v>
      </c>
      <c r="AN105" s="32"/>
    </row>
    <row r="106" spans="1:40" outlineLevel="1" x14ac:dyDescent="0.25">
      <c r="A106" s="34" t="str">
        <f>+'Sprint Backlog'!B100</f>
        <v>US010</v>
      </c>
      <c r="B106" s="99" t="str">
        <f>+'Sprint Backlog'!C100</f>
        <v>Implementar Capa de Presentación</v>
      </c>
      <c r="C106" s="99"/>
      <c r="D106" s="99"/>
      <c r="E106" s="27" t="s">
        <v>23</v>
      </c>
      <c r="F106" s="28" t="s">
        <v>40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1</v>
      </c>
      <c r="AF106" s="32">
        <v>2</v>
      </c>
      <c r="AG106" s="30">
        <f t="shared" si="29"/>
        <v>1</v>
      </c>
      <c r="AH106" s="32"/>
      <c r="AI106" s="77">
        <f t="shared" si="30"/>
        <v>1</v>
      </c>
      <c r="AJ106" s="32"/>
      <c r="AK106" s="77">
        <f t="shared" si="31"/>
        <v>1</v>
      </c>
      <c r="AL106" s="32"/>
      <c r="AM106" s="77">
        <f t="shared" si="32"/>
        <v>1</v>
      </c>
      <c r="AN106" s="32"/>
    </row>
    <row r="107" spans="1:40" outlineLevel="1" x14ac:dyDescent="0.25">
      <c r="A107" s="34" t="str">
        <f>+'Sprint Backlog'!B101</f>
        <v>US010</v>
      </c>
      <c r="B107" s="99" t="str">
        <f>+'Sprint Backlog'!C101</f>
        <v>Pruebas unitarias</v>
      </c>
      <c r="C107" s="99"/>
      <c r="D107" s="99"/>
      <c r="E107" s="28" t="s">
        <v>25</v>
      </c>
      <c r="F107" s="28" t="s">
        <v>40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1</v>
      </c>
      <c r="AF107" s="32">
        <v>1.75</v>
      </c>
      <c r="AG107" s="30">
        <f t="shared" si="29"/>
        <v>1</v>
      </c>
      <c r="AH107" s="32"/>
      <c r="AI107" s="77">
        <f t="shared" si="30"/>
        <v>1</v>
      </c>
      <c r="AJ107" s="32"/>
      <c r="AK107" s="77">
        <f t="shared" si="31"/>
        <v>1</v>
      </c>
      <c r="AL107" s="32"/>
      <c r="AM107" s="77">
        <f t="shared" si="32"/>
        <v>1</v>
      </c>
      <c r="AN107" s="32"/>
    </row>
    <row r="108" spans="1:40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318" priority="321" stopIfTrue="1" operator="equal">
      <formula>$AS$6</formula>
    </cfRule>
    <cfRule type="cellIs" dxfId="317" priority="322" stopIfTrue="1" operator="equal">
      <formula>$AS$7</formula>
    </cfRule>
    <cfRule type="cellIs" dxfId="316" priority="323" stopIfTrue="1" operator="equal">
      <formula>$AS$8</formula>
    </cfRule>
  </conditionalFormatting>
  <conditionalFormatting sqref="J4:AN4">
    <cfRule type="cellIs" dxfId="315" priority="324" stopIfTrue="1" operator="equal">
      <formula>"S"</formula>
    </cfRule>
    <cfRule type="cellIs" dxfId="314" priority="325" stopIfTrue="1" operator="equal">
      <formula>"D"</formula>
    </cfRule>
  </conditionalFormatting>
  <conditionalFormatting sqref="F108:F502">
    <cfRule type="cellIs" dxfId="313" priority="326" stopIfTrue="1" operator="equal">
      <formula>$AS$6</formula>
    </cfRule>
    <cfRule type="cellIs" dxfId="312" priority="327" stopIfTrue="1" operator="equal">
      <formula>$AS$7</formula>
    </cfRule>
    <cfRule type="cellIs" dxfId="311" priority="328" stopIfTrue="1" operator="equal">
      <formula>$AS$8</formula>
    </cfRule>
  </conditionalFormatting>
  <conditionalFormatting sqref="F86 F92:F93 F96:F100 F106:F107">
    <cfRule type="cellIs" dxfId="310" priority="312" stopIfTrue="1" operator="equal">
      <formula>$AS$6</formula>
    </cfRule>
    <cfRule type="cellIs" dxfId="309" priority="313" stopIfTrue="1" operator="equal">
      <formula>$AS$7</formula>
    </cfRule>
    <cfRule type="cellIs" dxfId="308" priority="314" stopIfTrue="1" operator="equal">
      <formula>$AS$8</formula>
    </cfRule>
  </conditionalFormatting>
  <conditionalFormatting sqref="F48">
    <cfRule type="cellIs" dxfId="307" priority="315" stopIfTrue="1" operator="equal">
      <formula>$AS$6</formula>
    </cfRule>
    <cfRule type="cellIs" dxfId="306" priority="316" stopIfTrue="1" operator="equal">
      <formula>$AS$7</formula>
    </cfRule>
    <cfRule type="cellIs" dxfId="305" priority="317" stopIfTrue="1" operator="equal">
      <formula>$AS$8</formula>
    </cfRule>
  </conditionalFormatting>
  <conditionalFormatting sqref="H4">
    <cfRule type="cellIs" dxfId="304" priority="310" stopIfTrue="1" operator="equal">
      <formula>"S"</formula>
    </cfRule>
    <cfRule type="cellIs" dxfId="303" priority="311" stopIfTrue="1" operator="equal">
      <formula>"D"</formula>
    </cfRule>
  </conditionalFormatting>
  <conditionalFormatting sqref="F10">
    <cfRule type="cellIs" dxfId="302" priority="307" stopIfTrue="1" operator="equal">
      <formula>$AS$6</formula>
    </cfRule>
    <cfRule type="cellIs" dxfId="301" priority="308" stopIfTrue="1" operator="equal">
      <formula>$AS$7</formula>
    </cfRule>
    <cfRule type="cellIs" dxfId="300" priority="309" stopIfTrue="1" operator="equal">
      <formula>$AS$8</formula>
    </cfRule>
  </conditionalFormatting>
  <conditionalFormatting sqref="F11">
    <cfRule type="cellIs" dxfId="299" priority="304" stopIfTrue="1" operator="equal">
      <formula>$AS$6</formula>
    </cfRule>
    <cfRule type="cellIs" dxfId="298" priority="305" stopIfTrue="1" operator="equal">
      <formula>$AS$7</formula>
    </cfRule>
    <cfRule type="cellIs" dxfId="297" priority="306" stopIfTrue="1" operator="equal">
      <formula>$AS$8</formula>
    </cfRule>
  </conditionalFormatting>
  <conditionalFormatting sqref="F12">
    <cfRule type="cellIs" dxfId="296" priority="301" stopIfTrue="1" operator="equal">
      <formula>$AS$6</formula>
    </cfRule>
    <cfRule type="cellIs" dxfId="295" priority="302" stopIfTrue="1" operator="equal">
      <formula>$AS$7</formula>
    </cfRule>
    <cfRule type="cellIs" dxfId="294" priority="303" stopIfTrue="1" operator="equal">
      <formula>$AS$8</formula>
    </cfRule>
  </conditionalFormatting>
  <conditionalFormatting sqref="F13">
    <cfRule type="cellIs" dxfId="293" priority="298" stopIfTrue="1" operator="equal">
      <formula>$AS$6</formula>
    </cfRule>
    <cfRule type="cellIs" dxfId="292" priority="299" stopIfTrue="1" operator="equal">
      <formula>$AS$7</formula>
    </cfRule>
    <cfRule type="cellIs" dxfId="291" priority="300" stopIfTrue="1" operator="equal">
      <formula>$AS$8</formula>
    </cfRule>
  </conditionalFormatting>
  <conditionalFormatting sqref="F14">
    <cfRule type="cellIs" dxfId="290" priority="295" stopIfTrue="1" operator="equal">
      <formula>$AS$6</formula>
    </cfRule>
    <cfRule type="cellIs" dxfId="289" priority="296" stopIfTrue="1" operator="equal">
      <formula>$AS$7</formula>
    </cfRule>
    <cfRule type="cellIs" dxfId="288" priority="297" stopIfTrue="1" operator="equal">
      <formula>$AS$8</formula>
    </cfRule>
  </conditionalFormatting>
  <conditionalFormatting sqref="F15">
    <cfRule type="cellIs" dxfId="287" priority="292" stopIfTrue="1" operator="equal">
      <formula>$AS$6</formula>
    </cfRule>
    <cfRule type="cellIs" dxfId="286" priority="293" stopIfTrue="1" operator="equal">
      <formula>$AS$7</formula>
    </cfRule>
    <cfRule type="cellIs" dxfId="285" priority="294" stopIfTrue="1" operator="equal">
      <formula>$AS$8</formula>
    </cfRule>
  </conditionalFormatting>
  <conditionalFormatting sqref="F16">
    <cfRule type="cellIs" dxfId="284" priority="286" stopIfTrue="1" operator="equal">
      <formula>$AS$6</formula>
    </cfRule>
    <cfRule type="cellIs" dxfId="283" priority="287" stopIfTrue="1" operator="equal">
      <formula>$AS$7</formula>
    </cfRule>
    <cfRule type="cellIs" dxfId="282" priority="288" stopIfTrue="1" operator="equal">
      <formula>$AS$8</formula>
    </cfRule>
  </conditionalFormatting>
  <conditionalFormatting sqref="F17">
    <cfRule type="cellIs" dxfId="281" priority="283" stopIfTrue="1" operator="equal">
      <formula>$AS$6</formula>
    </cfRule>
    <cfRule type="cellIs" dxfId="280" priority="284" stopIfTrue="1" operator="equal">
      <formula>$AS$7</formula>
    </cfRule>
    <cfRule type="cellIs" dxfId="279" priority="285" stopIfTrue="1" operator="equal">
      <formula>$AS$8</formula>
    </cfRule>
  </conditionalFormatting>
  <conditionalFormatting sqref="F18">
    <cfRule type="cellIs" dxfId="278" priority="280" stopIfTrue="1" operator="equal">
      <formula>$AS$6</formula>
    </cfRule>
    <cfRule type="cellIs" dxfId="277" priority="281" stopIfTrue="1" operator="equal">
      <formula>$AS$7</formula>
    </cfRule>
    <cfRule type="cellIs" dxfId="276" priority="282" stopIfTrue="1" operator="equal">
      <formula>$AS$8</formula>
    </cfRule>
  </conditionalFormatting>
  <conditionalFormatting sqref="F24">
    <cfRule type="cellIs" dxfId="275" priority="277" stopIfTrue="1" operator="equal">
      <formula>$AS$6</formula>
    </cfRule>
    <cfRule type="cellIs" dxfId="274" priority="278" stopIfTrue="1" operator="equal">
      <formula>$AS$7</formula>
    </cfRule>
    <cfRule type="cellIs" dxfId="273" priority="279" stopIfTrue="1" operator="equal">
      <formula>$AS$8</formula>
    </cfRule>
  </conditionalFormatting>
  <conditionalFormatting sqref="F25">
    <cfRule type="cellIs" dxfId="272" priority="274" stopIfTrue="1" operator="equal">
      <formula>$AS$6</formula>
    </cfRule>
    <cfRule type="cellIs" dxfId="271" priority="275" stopIfTrue="1" operator="equal">
      <formula>$AS$7</formula>
    </cfRule>
    <cfRule type="cellIs" dxfId="270" priority="276" stopIfTrue="1" operator="equal">
      <formula>$AS$8</formula>
    </cfRule>
  </conditionalFormatting>
  <conditionalFormatting sqref="F31">
    <cfRule type="cellIs" dxfId="269" priority="271" stopIfTrue="1" operator="equal">
      <formula>$AS$6</formula>
    </cfRule>
    <cfRule type="cellIs" dxfId="268" priority="272" stopIfTrue="1" operator="equal">
      <formula>$AS$7</formula>
    </cfRule>
    <cfRule type="cellIs" dxfId="267" priority="273" stopIfTrue="1" operator="equal">
      <formula>$AS$8</formula>
    </cfRule>
  </conditionalFormatting>
  <conditionalFormatting sqref="F32">
    <cfRule type="cellIs" dxfId="266" priority="268" stopIfTrue="1" operator="equal">
      <formula>$AS$6</formula>
    </cfRule>
    <cfRule type="cellIs" dxfId="265" priority="269" stopIfTrue="1" operator="equal">
      <formula>$AS$7</formula>
    </cfRule>
    <cfRule type="cellIs" dxfId="264" priority="270" stopIfTrue="1" operator="equal">
      <formula>$AS$8</formula>
    </cfRule>
  </conditionalFormatting>
  <conditionalFormatting sqref="F38">
    <cfRule type="cellIs" dxfId="263" priority="265" stopIfTrue="1" operator="equal">
      <formula>$AS$6</formula>
    </cfRule>
    <cfRule type="cellIs" dxfId="262" priority="266" stopIfTrue="1" operator="equal">
      <formula>$AS$7</formula>
    </cfRule>
    <cfRule type="cellIs" dxfId="261" priority="267" stopIfTrue="1" operator="equal">
      <formula>$AS$8</formula>
    </cfRule>
  </conditionalFormatting>
  <conditionalFormatting sqref="F39">
    <cfRule type="cellIs" dxfId="260" priority="262" stopIfTrue="1" operator="equal">
      <formula>$AS$6</formula>
    </cfRule>
    <cfRule type="cellIs" dxfId="259" priority="263" stopIfTrue="1" operator="equal">
      <formula>$AS$7</formula>
    </cfRule>
    <cfRule type="cellIs" dxfId="258" priority="264" stopIfTrue="1" operator="equal">
      <formula>$AS$8</formula>
    </cfRule>
  </conditionalFormatting>
  <conditionalFormatting sqref="F45">
    <cfRule type="cellIs" dxfId="257" priority="259" stopIfTrue="1" operator="equal">
      <formula>$AS$6</formula>
    </cfRule>
    <cfRule type="cellIs" dxfId="256" priority="260" stopIfTrue="1" operator="equal">
      <formula>$AS$7</formula>
    </cfRule>
    <cfRule type="cellIs" dxfId="255" priority="261" stopIfTrue="1" operator="equal">
      <formula>$AS$8</formula>
    </cfRule>
  </conditionalFormatting>
  <conditionalFormatting sqref="F46">
    <cfRule type="cellIs" dxfId="254" priority="256" stopIfTrue="1" operator="equal">
      <formula>$AS$6</formula>
    </cfRule>
    <cfRule type="cellIs" dxfId="253" priority="257" stopIfTrue="1" operator="equal">
      <formula>$AS$7</formula>
    </cfRule>
    <cfRule type="cellIs" dxfId="252" priority="258" stopIfTrue="1" operator="equal">
      <formula>$AS$8</formula>
    </cfRule>
  </conditionalFormatting>
  <conditionalFormatting sqref="F52">
    <cfRule type="cellIs" dxfId="251" priority="253" stopIfTrue="1" operator="equal">
      <formula>$AS$6</formula>
    </cfRule>
    <cfRule type="cellIs" dxfId="250" priority="254" stopIfTrue="1" operator="equal">
      <formula>$AS$7</formula>
    </cfRule>
    <cfRule type="cellIs" dxfId="249" priority="255" stopIfTrue="1" operator="equal">
      <formula>$AS$8</formula>
    </cfRule>
  </conditionalFormatting>
  <conditionalFormatting sqref="F53">
    <cfRule type="cellIs" dxfId="248" priority="250" stopIfTrue="1" operator="equal">
      <formula>$AS$6</formula>
    </cfRule>
    <cfRule type="cellIs" dxfId="247" priority="251" stopIfTrue="1" operator="equal">
      <formula>$AS$7</formula>
    </cfRule>
    <cfRule type="cellIs" dxfId="246" priority="252" stopIfTrue="1" operator="equal">
      <formula>$AS$8</formula>
    </cfRule>
  </conditionalFormatting>
  <conditionalFormatting sqref="F59">
    <cfRule type="cellIs" dxfId="245" priority="247" stopIfTrue="1" operator="equal">
      <formula>$AS$6</formula>
    </cfRule>
    <cfRule type="cellIs" dxfId="244" priority="248" stopIfTrue="1" operator="equal">
      <formula>$AS$7</formula>
    </cfRule>
    <cfRule type="cellIs" dxfId="243" priority="249" stopIfTrue="1" operator="equal">
      <formula>$AS$8</formula>
    </cfRule>
  </conditionalFormatting>
  <conditionalFormatting sqref="F60">
    <cfRule type="cellIs" dxfId="242" priority="244" stopIfTrue="1" operator="equal">
      <formula>$AS$6</formula>
    </cfRule>
    <cfRule type="cellIs" dxfId="241" priority="245" stopIfTrue="1" operator="equal">
      <formula>$AS$7</formula>
    </cfRule>
    <cfRule type="cellIs" dxfId="240" priority="246" stopIfTrue="1" operator="equal">
      <formula>$AS$8</formula>
    </cfRule>
  </conditionalFormatting>
  <conditionalFormatting sqref="F66">
    <cfRule type="cellIs" dxfId="239" priority="241" stopIfTrue="1" operator="equal">
      <formula>$AS$6</formula>
    </cfRule>
    <cfRule type="cellIs" dxfId="238" priority="242" stopIfTrue="1" operator="equal">
      <formula>$AS$7</formula>
    </cfRule>
    <cfRule type="cellIs" dxfId="237" priority="243" stopIfTrue="1" operator="equal">
      <formula>$AS$8</formula>
    </cfRule>
  </conditionalFormatting>
  <conditionalFormatting sqref="F67">
    <cfRule type="cellIs" dxfId="236" priority="238" stopIfTrue="1" operator="equal">
      <formula>$AS$6</formula>
    </cfRule>
    <cfRule type="cellIs" dxfId="235" priority="239" stopIfTrue="1" operator="equal">
      <formula>$AS$7</formula>
    </cfRule>
    <cfRule type="cellIs" dxfId="234" priority="240" stopIfTrue="1" operator="equal">
      <formula>$AS$8</formula>
    </cfRule>
  </conditionalFormatting>
  <conditionalFormatting sqref="F73">
    <cfRule type="cellIs" dxfId="233" priority="235" stopIfTrue="1" operator="equal">
      <formula>$AS$6</formula>
    </cfRule>
    <cfRule type="cellIs" dxfId="232" priority="236" stopIfTrue="1" operator="equal">
      <formula>$AS$7</formula>
    </cfRule>
    <cfRule type="cellIs" dxfId="231" priority="237" stopIfTrue="1" operator="equal">
      <formula>$AS$8</formula>
    </cfRule>
  </conditionalFormatting>
  <conditionalFormatting sqref="F74">
    <cfRule type="cellIs" dxfId="230" priority="232" stopIfTrue="1" operator="equal">
      <formula>$AS$6</formula>
    </cfRule>
    <cfRule type="cellIs" dxfId="229" priority="233" stopIfTrue="1" operator="equal">
      <formula>$AS$7</formula>
    </cfRule>
    <cfRule type="cellIs" dxfId="228" priority="234" stopIfTrue="1" operator="equal">
      <formula>$AS$8</formula>
    </cfRule>
  </conditionalFormatting>
  <conditionalFormatting sqref="F80">
    <cfRule type="cellIs" dxfId="227" priority="229" stopIfTrue="1" operator="equal">
      <formula>$AS$6</formula>
    </cfRule>
    <cfRule type="cellIs" dxfId="226" priority="230" stopIfTrue="1" operator="equal">
      <formula>$AS$7</formula>
    </cfRule>
    <cfRule type="cellIs" dxfId="225" priority="231" stopIfTrue="1" operator="equal">
      <formula>$AS$8</formula>
    </cfRule>
  </conditionalFormatting>
  <conditionalFormatting sqref="F81">
    <cfRule type="cellIs" dxfId="224" priority="226" stopIfTrue="1" operator="equal">
      <formula>$AS$6</formula>
    </cfRule>
    <cfRule type="cellIs" dxfId="223" priority="227" stopIfTrue="1" operator="equal">
      <formula>$AS$7</formula>
    </cfRule>
    <cfRule type="cellIs" dxfId="222" priority="228" stopIfTrue="1" operator="equal">
      <formula>$AS$8</formula>
    </cfRule>
  </conditionalFormatting>
  <conditionalFormatting sqref="F87">
    <cfRule type="cellIs" dxfId="221" priority="223" stopIfTrue="1" operator="equal">
      <formula>$AS$6</formula>
    </cfRule>
    <cfRule type="cellIs" dxfId="220" priority="224" stopIfTrue="1" operator="equal">
      <formula>$AS$7</formula>
    </cfRule>
    <cfRule type="cellIs" dxfId="219" priority="225" stopIfTrue="1" operator="equal">
      <formula>$AS$8</formula>
    </cfRule>
  </conditionalFormatting>
  <conditionalFormatting sqref="F88">
    <cfRule type="cellIs" dxfId="218" priority="220" stopIfTrue="1" operator="equal">
      <formula>$AS$6</formula>
    </cfRule>
    <cfRule type="cellIs" dxfId="217" priority="221" stopIfTrue="1" operator="equal">
      <formula>$AS$7</formula>
    </cfRule>
    <cfRule type="cellIs" dxfId="216" priority="222" stopIfTrue="1" operator="equal">
      <formula>$AS$8</formula>
    </cfRule>
  </conditionalFormatting>
  <conditionalFormatting sqref="F94">
    <cfRule type="cellIs" dxfId="215" priority="217" stopIfTrue="1" operator="equal">
      <formula>$AS$6</formula>
    </cfRule>
    <cfRule type="cellIs" dxfId="214" priority="218" stopIfTrue="1" operator="equal">
      <formula>$AS$7</formula>
    </cfRule>
    <cfRule type="cellIs" dxfId="213" priority="219" stopIfTrue="1" operator="equal">
      <formula>$AS$8</formula>
    </cfRule>
  </conditionalFormatting>
  <conditionalFormatting sqref="F95">
    <cfRule type="cellIs" dxfId="212" priority="214" stopIfTrue="1" operator="equal">
      <formula>$AS$6</formula>
    </cfRule>
    <cfRule type="cellIs" dxfId="211" priority="215" stopIfTrue="1" operator="equal">
      <formula>$AS$7</formula>
    </cfRule>
    <cfRule type="cellIs" dxfId="210" priority="216" stopIfTrue="1" operator="equal">
      <formula>$AS$8</formula>
    </cfRule>
  </conditionalFormatting>
  <conditionalFormatting sqref="F101">
    <cfRule type="cellIs" dxfId="209" priority="211" stopIfTrue="1" operator="equal">
      <formula>$AS$6</formula>
    </cfRule>
    <cfRule type="cellIs" dxfId="208" priority="212" stopIfTrue="1" operator="equal">
      <formula>$AS$7</formula>
    </cfRule>
    <cfRule type="cellIs" dxfId="207" priority="213" stopIfTrue="1" operator="equal">
      <formula>$AS$8</formula>
    </cfRule>
  </conditionalFormatting>
  <conditionalFormatting sqref="F102">
    <cfRule type="cellIs" dxfId="206" priority="208" stopIfTrue="1" operator="equal">
      <formula>$AS$6</formula>
    </cfRule>
    <cfRule type="cellIs" dxfId="205" priority="209" stopIfTrue="1" operator="equal">
      <formula>$AS$7</formula>
    </cfRule>
    <cfRule type="cellIs" dxfId="204" priority="210" stopIfTrue="1" operator="equal">
      <formula>$AS$8</formula>
    </cfRule>
  </conditionalFormatting>
  <conditionalFormatting sqref="F19">
    <cfRule type="cellIs" dxfId="203" priority="205" stopIfTrue="1" operator="equal">
      <formula>$AS$6</formula>
    </cfRule>
    <cfRule type="cellIs" dxfId="202" priority="206" stopIfTrue="1" operator="equal">
      <formula>$AS$7</formula>
    </cfRule>
    <cfRule type="cellIs" dxfId="201" priority="207" stopIfTrue="1" operator="equal">
      <formula>$AS$8</formula>
    </cfRule>
  </conditionalFormatting>
  <conditionalFormatting sqref="F20">
    <cfRule type="cellIs" dxfId="200" priority="202" stopIfTrue="1" operator="equal">
      <formula>$AS$6</formula>
    </cfRule>
    <cfRule type="cellIs" dxfId="199" priority="203" stopIfTrue="1" operator="equal">
      <formula>$AS$7</formula>
    </cfRule>
    <cfRule type="cellIs" dxfId="198" priority="204" stopIfTrue="1" operator="equal">
      <formula>$AS$8</formula>
    </cfRule>
  </conditionalFormatting>
  <conditionalFormatting sqref="F21">
    <cfRule type="cellIs" dxfId="197" priority="199" stopIfTrue="1" operator="equal">
      <formula>$AS$6</formula>
    </cfRule>
    <cfRule type="cellIs" dxfId="196" priority="200" stopIfTrue="1" operator="equal">
      <formula>$AS$7</formula>
    </cfRule>
    <cfRule type="cellIs" dxfId="195" priority="201" stopIfTrue="1" operator="equal">
      <formula>$AS$8</formula>
    </cfRule>
  </conditionalFormatting>
  <conditionalFormatting sqref="F22">
    <cfRule type="cellIs" dxfId="194" priority="196" stopIfTrue="1" operator="equal">
      <formula>$AS$6</formula>
    </cfRule>
    <cfRule type="cellIs" dxfId="193" priority="197" stopIfTrue="1" operator="equal">
      <formula>$AS$7</formula>
    </cfRule>
    <cfRule type="cellIs" dxfId="192" priority="198" stopIfTrue="1" operator="equal">
      <formula>$AS$8</formula>
    </cfRule>
  </conditionalFormatting>
  <conditionalFormatting sqref="F23">
    <cfRule type="cellIs" dxfId="191" priority="190" stopIfTrue="1" operator="equal">
      <formula>$AS$6</formula>
    </cfRule>
    <cfRule type="cellIs" dxfId="190" priority="191" stopIfTrue="1" operator="equal">
      <formula>$AS$7</formula>
    </cfRule>
    <cfRule type="cellIs" dxfId="189" priority="192" stopIfTrue="1" operator="equal">
      <formula>$AS$8</formula>
    </cfRule>
  </conditionalFormatting>
  <conditionalFormatting sqref="F82">
    <cfRule type="cellIs" dxfId="188" priority="187" stopIfTrue="1" operator="equal">
      <formula>$AS$6</formula>
    </cfRule>
    <cfRule type="cellIs" dxfId="187" priority="188" stopIfTrue="1" operator="equal">
      <formula>$AS$7</formula>
    </cfRule>
    <cfRule type="cellIs" dxfId="186" priority="189" stopIfTrue="1" operator="equal">
      <formula>$AS$8</formula>
    </cfRule>
  </conditionalFormatting>
  <conditionalFormatting sqref="F83">
    <cfRule type="cellIs" dxfId="185" priority="184" stopIfTrue="1" operator="equal">
      <formula>$AS$6</formula>
    </cfRule>
    <cfRule type="cellIs" dxfId="184" priority="185" stopIfTrue="1" operator="equal">
      <formula>$AS$7</formula>
    </cfRule>
    <cfRule type="cellIs" dxfId="183" priority="186" stopIfTrue="1" operator="equal">
      <formula>$AS$8</formula>
    </cfRule>
  </conditionalFormatting>
  <conditionalFormatting sqref="F84">
    <cfRule type="cellIs" dxfId="182" priority="181" stopIfTrue="1" operator="equal">
      <formula>$AS$6</formula>
    </cfRule>
    <cfRule type="cellIs" dxfId="181" priority="182" stopIfTrue="1" operator="equal">
      <formula>$AS$7</formula>
    </cfRule>
    <cfRule type="cellIs" dxfId="180" priority="183" stopIfTrue="1" operator="equal">
      <formula>$AS$8</formula>
    </cfRule>
  </conditionalFormatting>
  <conditionalFormatting sqref="F44">
    <cfRule type="cellIs" dxfId="179" priority="178" stopIfTrue="1" operator="equal">
      <formula>$AS$6</formula>
    </cfRule>
    <cfRule type="cellIs" dxfId="178" priority="179" stopIfTrue="1" operator="equal">
      <formula>$AS$7</formula>
    </cfRule>
    <cfRule type="cellIs" dxfId="177" priority="180" stopIfTrue="1" operator="equal">
      <formula>$AS$8</formula>
    </cfRule>
  </conditionalFormatting>
  <conditionalFormatting sqref="F50">
    <cfRule type="cellIs" dxfId="176" priority="175" stopIfTrue="1" operator="equal">
      <formula>$AS$6</formula>
    </cfRule>
    <cfRule type="cellIs" dxfId="175" priority="176" stopIfTrue="1" operator="equal">
      <formula>$AS$7</formula>
    </cfRule>
    <cfRule type="cellIs" dxfId="174" priority="177" stopIfTrue="1" operator="equal">
      <formula>$AS$8</formula>
    </cfRule>
  </conditionalFormatting>
  <conditionalFormatting sqref="F57">
    <cfRule type="cellIs" dxfId="173" priority="172" stopIfTrue="1" operator="equal">
      <formula>$AS$6</formula>
    </cfRule>
    <cfRule type="cellIs" dxfId="172" priority="173" stopIfTrue="1" operator="equal">
      <formula>$AS$7</formula>
    </cfRule>
    <cfRule type="cellIs" dxfId="171" priority="174" stopIfTrue="1" operator="equal">
      <formula>$AS$8</formula>
    </cfRule>
  </conditionalFormatting>
  <conditionalFormatting sqref="F78">
    <cfRule type="cellIs" dxfId="170" priority="169" stopIfTrue="1" operator="equal">
      <formula>$AS$6</formula>
    </cfRule>
    <cfRule type="cellIs" dxfId="169" priority="170" stopIfTrue="1" operator="equal">
      <formula>$AS$7</formula>
    </cfRule>
    <cfRule type="cellIs" dxfId="168" priority="171" stopIfTrue="1" operator="equal">
      <formula>$AS$8</formula>
    </cfRule>
  </conditionalFormatting>
  <conditionalFormatting sqref="F26">
    <cfRule type="cellIs" dxfId="167" priority="166" stopIfTrue="1" operator="equal">
      <formula>$AS$6</formula>
    </cfRule>
    <cfRule type="cellIs" dxfId="166" priority="167" stopIfTrue="1" operator="equal">
      <formula>$AS$7</formula>
    </cfRule>
    <cfRule type="cellIs" dxfId="165" priority="168" stopIfTrue="1" operator="equal">
      <formula>$AS$8</formula>
    </cfRule>
  </conditionalFormatting>
  <conditionalFormatting sqref="F27">
    <cfRule type="cellIs" dxfId="164" priority="163" stopIfTrue="1" operator="equal">
      <formula>$AS$6</formula>
    </cfRule>
    <cfRule type="cellIs" dxfId="163" priority="164" stopIfTrue="1" operator="equal">
      <formula>$AS$7</formula>
    </cfRule>
    <cfRule type="cellIs" dxfId="162" priority="165" stopIfTrue="1" operator="equal">
      <formula>$AS$8</formula>
    </cfRule>
  </conditionalFormatting>
  <conditionalFormatting sqref="F28">
    <cfRule type="cellIs" dxfId="161" priority="160" stopIfTrue="1" operator="equal">
      <formula>$AS$6</formula>
    </cfRule>
    <cfRule type="cellIs" dxfId="160" priority="161" stopIfTrue="1" operator="equal">
      <formula>$AS$7</formula>
    </cfRule>
    <cfRule type="cellIs" dxfId="159" priority="162" stopIfTrue="1" operator="equal">
      <formula>$AS$8</formula>
    </cfRule>
  </conditionalFormatting>
  <conditionalFormatting sqref="F29">
    <cfRule type="cellIs" dxfId="158" priority="157" stopIfTrue="1" operator="equal">
      <formula>$AS$6</formula>
    </cfRule>
    <cfRule type="cellIs" dxfId="157" priority="158" stopIfTrue="1" operator="equal">
      <formula>$AS$7</formula>
    </cfRule>
    <cfRule type="cellIs" dxfId="156" priority="159" stopIfTrue="1" operator="equal">
      <formula>$AS$8</formula>
    </cfRule>
  </conditionalFormatting>
  <conditionalFormatting sqref="F85">
    <cfRule type="cellIs" dxfId="155" priority="154" stopIfTrue="1" operator="equal">
      <formula>$AS$6</formula>
    </cfRule>
    <cfRule type="cellIs" dxfId="154" priority="155" stopIfTrue="1" operator="equal">
      <formula>$AS$7</formula>
    </cfRule>
    <cfRule type="cellIs" dxfId="153" priority="156" stopIfTrue="1" operator="equal">
      <formula>$AS$8</formula>
    </cfRule>
  </conditionalFormatting>
  <conditionalFormatting sqref="F89">
    <cfRule type="cellIs" dxfId="152" priority="151" stopIfTrue="1" operator="equal">
      <formula>$AS$6</formula>
    </cfRule>
    <cfRule type="cellIs" dxfId="151" priority="152" stopIfTrue="1" operator="equal">
      <formula>$AS$7</formula>
    </cfRule>
    <cfRule type="cellIs" dxfId="150" priority="153" stopIfTrue="1" operator="equal">
      <formula>$AS$8</formula>
    </cfRule>
  </conditionalFormatting>
  <conditionalFormatting sqref="F90">
    <cfRule type="cellIs" dxfId="149" priority="148" stopIfTrue="1" operator="equal">
      <formula>$AS$6</formula>
    </cfRule>
    <cfRule type="cellIs" dxfId="148" priority="149" stopIfTrue="1" operator="equal">
      <formula>$AS$7</formula>
    </cfRule>
    <cfRule type="cellIs" dxfId="147" priority="150" stopIfTrue="1" operator="equal">
      <formula>$AS$8</formula>
    </cfRule>
  </conditionalFormatting>
  <conditionalFormatting sqref="F91">
    <cfRule type="cellIs" dxfId="146" priority="145" stopIfTrue="1" operator="equal">
      <formula>$AS$6</formula>
    </cfRule>
    <cfRule type="cellIs" dxfId="145" priority="146" stopIfTrue="1" operator="equal">
      <formula>$AS$7</formula>
    </cfRule>
    <cfRule type="cellIs" dxfId="144" priority="147" stopIfTrue="1" operator="equal">
      <formula>$AS$8</formula>
    </cfRule>
  </conditionalFormatting>
  <conditionalFormatting sqref="F92">
    <cfRule type="cellIs" dxfId="143" priority="142" stopIfTrue="1" operator="equal">
      <formula>$AS$6</formula>
    </cfRule>
    <cfRule type="cellIs" dxfId="142" priority="143" stopIfTrue="1" operator="equal">
      <formula>$AS$7</formula>
    </cfRule>
    <cfRule type="cellIs" dxfId="141" priority="144" stopIfTrue="1" operator="equal">
      <formula>$AS$8</formula>
    </cfRule>
  </conditionalFormatting>
  <conditionalFormatting sqref="F96">
    <cfRule type="cellIs" dxfId="140" priority="139" stopIfTrue="1" operator="equal">
      <formula>$AS$6</formula>
    </cfRule>
    <cfRule type="cellIs" dxfId="139" priority="140" stopIfTrue="1" operator="equal">
      <formula>$AS$7</formula>
    </cfRule>
    <cfRule type="cellIs" dxfId="138" priority="141" stopIfTrue="1" operator="equal">
      <formula>$AS$8</formula>
    </cfRule>
  </conditionalFormatting>
  <conditionalFormatting sqref="F97">
    <cfRule type="cellIs" dxfId="137" priority="136" stopIfTrue="1" operator="equal">
      <formula>$AS$6</formula>
    </cfRule>
    <cfRule type="cellIs" dxfId="136" priority="137" stopIfTrue="1" operator="equal">
      <formula>$AS$7</formula>
    </cfRule>
    <cfRule type="cellIs" dxfId="135" priority="138" stopIfTrue="1" operator="equal">
      <formula>$AS$8</formula>
    </cfRule>
  </conditionalFormatting>
  <conditionalFormatting sqref="F98">
    <cfRule type="cellIs" dxfId="134" priority="133" stopIfTrue="1" operator="equal">
      <formula>$AS$6</formula>
    </cfRule>
    <cfRule type="cellIs" dxfId="133" priority="134" stopIfTrue="1" operator="equal">
      <formula>$AS$7</formula>
    </cfRule>
    <cfRule type="cellIs" dxfId="132" priority="135" stopIfTrue="1" operator="equal">
      <formula>$AS$8</formula>
    </cfRule>
  </conditionalFormatting>
  <conditionalFormatting sqref="F33">
    <cfRule type="cellIs" dxfId="131" priority="130" stopIfTrue="1" operator="equal">
      <formula>$AS$6</formula>
    </cfRule>
    <cfRule type="cellIs" dxfId="130" priority="131" stopIfTrue="1" operator="equal">
      <formula>$AS$7</formula>
    </cfRule>
    <cfRule type="cellIs" dxfId="129" priority="132" stopIfTrue="1" operator="equal">
      <formula>$AS$8</formula>
    </cfRule>
  </conditionalFormatting>
  <conditionalFormatting sqref="F34">
    <cfRule type="cellIs" dxfId="128" priority="127" stopIfTrue="1" operator="equal">
      <formula>$AS$6</formula>
    </cfRule>
    <cfRule type="cellIs" dxfId="127" priority="128" stopIfTrue="1" operator="equal">
      <formula>$AS$7</formula>
    </cfRule>
    <cfRule type="cellIs" dxfId="126" priority="129" stopIfTrue="1" operator="equal">
      <formula>$AS$8</formula>
    </cfRule>
  </conditionalFormatting>
  <conditionalFormatting sqref="F35">
    <cfRule type="cellIs" dxfId="125" priority="124" stopIfTrue="1" operator="equal">
      <formula>$AS$6</formula>
    </cfRule>
    <cfRule type="cellIs" dxfId="124" priority="125" stopIfTrue="1" operator="equal">
      <formula>$AS$7</formula>
    </cfRule>
    <cfRule type="cellIs" dxfId="123" priority="126" stopIfTrue="1" operator="equal">
      <formula>$AS$8</formula>
    </cfRule>
  </conditionalFormatting>
  <conditionalFormatting sqref="F36">
    <cfRule type="cellIs" dxfId="122" priority="121" stopIfTrue="1" operator="equal">
      <formula>$AS$6</formula>
    </cfRule>
    <cfRule type="cellIs" dxfId="121" priority="122" stopIfTrue="1" operator="equal">
      <formula>$AS$7</formula>
    </cfRule>
    <cfRule type="cellIs" dxfId="120" priority="123" stopIfTrue="1" operator="equal">
      <formula>$AS$8</formula>
    </cfRule>
  </conditionalFormatting>
  <conditionalFormatting sqref="F54">
    <cfRule type="cellIs" dxfId="119" priority="118" stopIfTrue="1" operator="equal">
      <formula>$AS$6</formula>
    </cfRule>
    <cfRule type="cellIs" dxfId="118" priority="119" stopIfTrue="1" operator="equal">
      <formula>$AS$7</formula>
    </cfRule>
    <cfRule type="cellIs" dxfId="117" priority="120" stopIfTrue="1" operator="equal">
      <formula>$AS$8</formula>
    </cfRule>
  </conditionalFormatting>
  <conditionalFormatting sqref="F55">
    <cfRule type="cellIs" dxfId="116" priority="115" stopIfTrue="1" operator="equal">
      <formula>$AS$6</formula>
    </cfRule>
    <cfRule type="cellIs" dxfId="115" priority="116" stopIfTrue="1" operator="equal">
      <formula>$AS$7</formula>
    </cfRule>
    <cfRule type="cellIs" dxfId="114" priority="117" stopIfTrue="1" operator="equal">
      <formula>$AS$8</formula>
    </cfRule>
  </conditionalFormatting>
  <conditionalFormatting sqref="F56">
    <cfRule type="cellIs" dxfId="113" priority="112" stopIfTrue="1" operator="equal">
      <formula>$AS$6</formula>
    </cfRule>
    <cfRule type="cellIs" dxfId="112" priority="113" stopIfTrue="1" operator="equal">
      <formula>$AS$7</formula>
    </cfRule>
    <cfRule type="cellIs" dxfId="111" priority="114" stopIfTrue="1" operator="equal">
      <formula>$AS$8</formula>
    </cfRule>
  </conditionalFormatting>
  <conditionalFormatting sqref="F99">
    <cfRule type="cellIs" dxfId="110" priority="109" stopIfTrue="1" operator="equal">
      <formula>$AS$6</formula>
    </cfRule>
    <cfRule type="cellIs" dxfId="109" priority="110" stopIfTrue="1" operator="equal">
      <formula>$AS$7</formula>
    </cfRule>
    <cfRule type="cellIs" dxfId="108" priority="111" stopIfTrue="1" operator="equal">
      <formula>$AS$8</formula>
    </cfRule>
  </conditionalFormatting>
  <conditionalFormatting sqref="F99">
    <cfRule type="cellIs" dxfId="107" priority="106" stopIfTrue="1" operator="equal">
      <formula>$AS$6</formula>
    </cfRule>
    <cfRule type="cellIs" dxfId="106" priority="107" stopIfTrue="1" operator="equal">
      <formula>$AS$7</formula>
    </cfRule>
    <cfRule type="cellIs" dxfId="105" priority="108" stopIfTrue="1" operator="equal">
      <formula>$AS$8</formula>
    </cfRule>
  </conditionalFormatting>
  <conditionalFormatting sqref="F30">
    <cfRule type="cellIs" dxfId="104" priority="103" stopIfTrue="1" operator="equal">
      <formula>$AS$6</formula>
    </cfRule>
    <cfRule type="cellIs" dxfId="103" priority="104" stopIfTrue="1" operator="equal">
      <formula>$AS$7</formula>
    </cfRule>
    <cfRule type="cellIs" dxfId="102" priority="105" stopIfTrue="1" operator="equal">
      <formula>$AS$8</formula>
    </cfRule>
  </conditionalFormatting>
  <conditionalFormatting sqref="F37">
    <cfRule type="cellIs" dxfId="101" priority="100" stopIfTrue="1" operator="equal">
      <formula>$AS$6</formula>
    </cfRule>
    <cfRule type="cellIs" dxfId="100" priority="101" stopIfTrue="1" operator="equal">
      <formula>$AS$7</formula>
    </cfRule>
    <cfRule type="cellIs" dxfId="99" priority="102" stopIfTrue="1" operator="equal">
      <formula>$AS$8</formula>
    </cfRule>
  </conditionalFormatting>
  <conditionalFormatting sqref="F43">
    <cfRule type="cellIs" dxfId="98" priority="97" stopIfTrue="1" operator="equal">
      <formula>$AS$6</formula>
    </cfRule>
    <cfRule type="cellIs" dxfId="97" priority="98" stopIfTrue="1" operator="equal">
      <formula>$AS$7</formula>
    </cfRule>
    <cfRule type="cellIs" dxfId="96" priority="99" stopIfTrue="1" operator="equal">
      <formula>$AS$8</formula>
    </cfRule>
  </conditionalFormatting>
  <conditionalFormatting sqref="F42">
    <cfRule type="cellIs" dxfId="95" priority="94" stopIfTrue="1" operator="equal">
      <formula>$AS$6</formula>
    </cfRule>
    <cfRule type="cellIs" dxfId="94" priority="95" stopIfTrue="1" operator="equal">
      <formula>$AS$7</formula>
    </cfRule>
    <cfRule type="cellIs" dxfId="93" priority="96" stopIfTrue="1" operator="equal">
      <formula>$AS$8</formula>
    </cfRule>
  </conditionalFormatting>
  <conditionalFormatting sqref="F41">
    <cfRule type="cellIs" dxfId="92" priority="91" stopIfTrue="1" operator="equal">
      <formula>$AS$6</formula>
    </cfRule>
    <cfRule type="cellIs" dxfId="91" priority="92" stopIfTrue="1" operator="equal">
      <formula>$AS$7</formula>
    </cfRule>
    <cfRule type="cellIs" dxfId="90" priority="93" stopIfTrue="1" operator="equal">
      <formula>$AS$8</formula>
    </cfRule>
  </conditionalFormatting>
  <conditionalFormatting sqref="F40">
    <cfRule type="cellIs" dxfId="89" priority="88" stopIfTrue="1" operator="equal">
      <formula>$AS$6</formula>
    </cfRule>
    <cfRule type="cellIs" dxfId="88" priority="89" stopIfTrue="1" operator="equal">
      <formula>$AS$7</formula>
    </cfRule>
    <cfRule type="cellIs" dxfId="87" priority="90" stopIfTrue="1" operator="equal">
      <formula>$AS$8</formula>
    </cfRule>
  </conditionalFormatting>
  <conditionalFormatting sqref="F47">
    <cfRule type="cellIs" dxfId="86" priority="85" stopIfTrue="1" operator="equal">
      <formula>$AS$6</formula>
    </cfRule>
    <cfRule type="cellIs" dxfId="85" priority="86" stopIfTrue="1" operator="equal">
      <formula>$AS$7</formula>
    </cfRule>
    <cfRule type="cellIs" dxfId="84" priority="87" stopIfTrue="1" operator="equal">
      <formula>$AS$8</formula>
    </cfRule>
  </conditionalFormatting>
  <conditionalFormatting sqref="F49">
    <cfRule type="cellIs" dxfId="83" priority="82" stopIfTrue="1" operator="equal">
      <formula>$AS$6</formula>
    </cfRule>
    <cfRule type="cellIs" dxfId="82" priority="83" stopIfTrue="1" operator="equal">
      <formula>$AS$7</formula>
    </cfRule>
    <cfRule type="cellIs" dxfId="81" priority="84" stopIfTrue="1" operator="equal">
      <formula>$AS$8</formula>
    </cfRule>
  </conditionalFormatting>
  <conditionalFormatting sqref="F51">
    <cfRule type="cellIs" dxfId="80" priority="79" stopIfTrue="1" operator="equal">
      <formula>$AS$6</formula>
    </cfRule>
    <cfRule type="cellIs" dxfId="79" priority="80" stopIfTrue="1" operator="equal">
      <formula>$AS$7</formula>
    </cfRule>
    <cfRule type="cellIs" dxfId="78" priority="81" stopIfTrue="1" operator="equal">
      <formula>$AS$8</formula>
    </cfRule>
  </conditionalFormatting>
  <conditionalFormatting sqref="F58">
    <cfRule type="cellIs" dxfId="77" priority="76" stopIfTrue="1" operator="equal">
      <formula>$AS$6</formula>
    </cfRule>
    <cfRule type="cellIs" dxfId="76" priority="77" stopIfTrue="1" operator="equal">
      <formula>$AS$7</formula>
    </cfRule>
    <cfRule type="cellIs" dxfId="75" priority="78" stopIfTrue="1" operator="equal">
      <formula>$AS$8</formula>
    </cfRule>
  </conditionalFormatting>
  <conditionalFormatting sqref="F61">
    <cfRule type="cellIs" dxfId="74" priority="73" stopIfTrue="1" operator="equal">
      <formula>$AS$6</formula>
    </cfRule>
    <cfRule type="cellIs" dxfId="73" priority="74" stopIfTrue="1" operator="equal">
      <formula>$AS$7</formula>
    </cfRule>
    <cfRule type="cellIs" dxfId="72" priority="75" stopIfTrue="1" operator="equal">
      <formula>$AS$8</formula>
    </cfRule>
  </conditionalFormatting>
  <conditionalFormatting sqref="F62">
    <cfRule type="cellIs" dxfId="71" priority="70" stopIfTrue="1" operator="equal">
      <formula>$AS$6</formula>
    </cfRule>
    <cfRule type="cellIs" dxfId="70" priority="71" stopIfTrue="1" operator="equal">
      <formula>$AS$7</formula>
    </cfRule>
    <cfRule type="cellIs" dxfId="69" priority="72" stopIfTrue="1" operator="equal">
      <formula>$AS$8</formula>
    </cfRule>
  </conditionalFormatting>
  <conditionalFormatting sqref="F63">
    <cfRule type="cellIs" dxfId="68" priority="67" stopIfTrue="1" operator="equal">
      <formula>$AS$6</formula>
    </cfRule>
    <cfRule type="cellIs" dxfId="67" priority="68" stopIfTrue="1" operator="equal">
      <formula>$AS$7</formula>
    </cfRule>
    <cfRule type="cellIs" dxfId="66" priority="69" stopIfTrue="1" operator="equal">
      <formula>$AS$8</formula>
    </cfRule>
  </conditionalFormatting>
  <conditionalFormatting sqref="F64">
    <cfRule type="cellIs" dxfId="65" priority="64" stopIfTrue="1" operator="equal">
      <formula>$AS$6</formula>
    </cfRule>
    <cfRule type="cellIs" dxfId="64" priority="65" stopIfTrue="1" operator="equal">
      <formula>$AS$7</formula>
    </cfRule>
    <cfRule type="cellIs" dxfId="63" priority="66" stopIfTrue="1" operator="equal">
      <formula>$AS$8</formula>
    </cfRule>
  </conditionalFormatting>
  <conditionalFormatting sqref="F65">
    <cfRule type="cellIs" dxfId="62" priority="61" stopIfTrue="1" operator="equal">
      <formula>$AS$6</formula>
    </cfRule>
    <cfRule type="cellIs" dxfId="61" priority="62" stopIfTrue="1" operator="equal">
      <formula>$AS$7</formula>
    </cfRule>
    <cfRule type="cellIs" dxfId="60" priority="63" stopIfTrue="1" operator="equal">
      <formula>$AS$8</formula>
    </cfRule>
  </conditionalFormatting>
  <conditionalFormatting sqref="F75">
    <cfRule type="cellIs" dxfId="59" priority="58" stopIfTrue="1" operator="equal">
      <formula>$AS$6</formula>
    </cfRule>
    <cfRule type="cellIs" dxfId="58" priority="59" stopIfTrue="1" operator="equal">
      <formula>$AS$7</formula>
    </cfRule>
    <cfRule type="cellIs" dxfId="57" priority="60" stopIfTrue="1" operator="equal">
      <formula>$AS$8</formula>
    </cfRule>
  </conditionalFormatting>
  <conditionalFormatting sqref="F76">
    <cfRule type="cellIs" dxfId="56" priority="55" stopIfTrue="1" operator="equal">
      <formula>$AS$6</formula>
    </cfRule>
    <cfRule type="cellIs" dxfId="55" priority="56" stopIfTrue="1" operator="equal">
      <formula>$AS$7</formula>
    </cfRule>
    <cfRule type="cellIs" dxfId="54" priority="57" stopIfTrue="1" operator="equal">
      <formula>$AS$8</formula>
    </cfRule>
  </conditionalFormatting>
  <conditionalFormatting sqref="F77">
    <cfRule type="cellIs" dxfId="53" priority="52" stopIfTrue="1" operator="equal">
      <formula>$AS$6</formula>
    </cfRule>
    <cfRule type="cellIs" dxfId="52" priority="53" stopIfTrue="1" operator="equal">
      <formula>$AS$7</formula>
    </cfRule>
    <cfRule type="cellIs" dxfId="51" priority="54" stopIfTrue="1" operator="equal">
      <formula>$AS$8</formula>
    </cfRule>
  </conditionalFormatting>
  <conditionalFormatting sqref="F79">
    <cfRule type="cellIs" dxfId="50" priority="49" stopIfTrue="1" operator="equal">
      <formula>$AS$6</formula>
    </cfRule>
    <cfRule type="cellIs" dxfId="49" priority="50" stopIfTrue="1" operator="equal">
      <formula>$AS$7</formula>
    </cfRule>
    <cfRule type="cellIs" dxfId="48" priority="51" stopIfTrue="1" operator="equal">
      <formula>$AS$8</formula>
    </cfRule>
  </conditionalFormatting>
  <conditionalFormatting sqref="F103">
    <cfRule type="cellIs" dxfId="47" priority="46" stopIfTrue="1" operator="equal">
      <formula>$AS$6</formula>
    </cfRule>
    <cfRule type="cellIs" dxfId="46" priority="47" stopIfTrue="1" operator="equal">
      <formula>$AS$7</formula>
    </cfRule>
    <cfRule type="cellIs" dxfId="45" priority="48" stopIfTrue="1" operator="equal">
      <formula>$AS$8</formula>
    </cfRule>
  </conditionalFormatting>
  <conditionalFormatting sqref="F104">
    <cfRule type="cellIs" dxfId="44" priority="43" stopIfTrue="1" operator="equal">
      <formula>$AS$6</formula>
    </cfRule>
    <cfRule type="cellIs" dxfId="43" priority="44" stopIfTrue="1" operator="equal">
      <formula>$AS$7</formula>
    </cfRule>
    <cfRule type="cellIs" dxfId="42" priority="45" stopIfTrue="1" operator="equal">
      <formula>$AS$8</formula>
    </cfRule>
  </conditionalFormatting>
  <conditionalFormatting sqref="F105">
    <cfRule type="cellIs" dxfId="41" priority="40" stopIfTrue="1" operator="equal">
      <formula>$AS$6</formula>
    </cfRule>
    <cfRule type="cellIs" dxfId="40" priority="41" stopIfTrue="1" operator="equal">
      <formula>$AS$7</formula>
    </cfRule>
    <cfRule type="cellIs" dxfId="39" priority="42" stopIfTrue="1" operator="equal">
      <formula>$AS$8</formula>
    </cfRule>
  </conditionalFormatting>
  <conditionalFormatting sqref="F106">
    <cfRule type="cellIs" dxfId="38" priority="37" stopIfTrue="1" operator="equal">
      <formula>$AS$6</formula>
    </cfRule>
    <cfRule type="cellIs" dxfId="37" priority="38" stopIfTrue="1" operator="equal">
      <formula>$AS$7</formula>
    </cfRule>
    <cfRule type="cellIs" dxfId="36" priority="39" stopIfTrue="1" operator="equal">
      <formula>$AS$8</formula>
    </cfRule>
  </conditionalFormatting>
  <conditionalFormatting sqref="F23">
    <cfRule type="cellIs" dxfId="35" priority="34" stopIfTrue="1" operator="equal">
      <formula>$AS$6</formula>
    </cfRule>
    <cfRule type="cellIs" dxfId="34" priority="35" stopIfTrue="1" operator="equal">
      <formula>$AS$7</formula>
    </cfRule>
    <cfRule type="cellIs" dxfId="33" priority="36" stopIfTrue="1" operator="equal">
      <formula>$AS$8</formula>
    </cfRule>
  </conditionalFormatting>
  <conditionalFormatting sqref="F86">
    <cfRule type="cellIs" dxfId="32" priority="31" stopIfTrue="1" operator="equal">
      <formula>$AS$6</formula>
    </cfRule>
    <cfRule type="cellIs" dxfId="31" priority="32" stopIfTrue="1" operator="equal">
      <formula>$AS$7</formula>
    </cfRule>
    <cfRule type="cellIs" dxfId="30" priority="33" stopIfTrue="1" operator="equal">
      <formula>$AS$8</formula>
    </cfRule>
  </conditionalFormatting>
  <conditionalFormatting sqref="F93">
    <cfRule type="cellIs" dxfId="29" priority="28" stopIfTrue="1" operator="equal">
      <formula>$AS$6</formula>
    </cfRule>
    <cfRule type="cellIs" dxfId="28" priority="29" stopIfTrue="1" operator="equal">
      <formula>$AS$7</formula>
    </cfRule>
    <cfRule type="cellIs" dxfId="27" priority="30" stopIfTrue="1" operator="equal">
      <formula>$AS$8</formula>
    </cfRule>
  </conditionalFormatting>
  <conditionalFormatting sqref="F100">
    <cfRule type="cellIs" dxfId="26" priority="25" stopIfTrue="1" operator="equal">
      <formula>$AS$6</formula>
    </cfRule>
    <cfRule type="cellIs" dxfId="25" priority="26" stopIfTrue="1" operator="equal">
      <formula>$AS$7</formula>
    </cfRule>
    <cfRule type="cellIs" dxfId="24" priority="27" stopIfTrue="1" operator="equal">
      <formula>$AS$8</formula>
    </cfRule>
  </conditionalFormatting>
  <conditionalFormatting sqref="F100">
    <cfRule type="cellIs" dxfId="23" priority="22" stopIfTrue="1" operator="equal">
      <formula>$AS$6</formula>
    </cfRule>
    <cfRule type="cellIs" dxfId="22" priority="23" stopIfTrue="1" operator="equal">
      <formula>$AS$7</formula>
    </cfRule>
    <cfRule type="cellIs" dxfId="21" priority="24" stopIfTrue="1" operator="equal">
      <formula>$AS$8</formula>
    </cfRule>
  </conditionalFormatting>
  <conditionalFormatting sqref="F107">
    <cfRule type="cellIs" dxfId="20" priority="19" stopIfTrue="1" operator="equal">
      <formula>$AS$6</formula>
    </cfRule>
    <cfRule type="cellIs" dxfId="19" priority="20" stopIfTrue="1" operator="equal">
      <formula>$AS$7</formula>
    </cfRule>
    <cfRule type="cellIs" dxfId="18" priority="21" stopIfTrue="1" operator="equal">
      <formula>$AS$8</formula>
    </cfRule>
  </conditionalFormatting>
  <conditionalFormatting sqref="F68">
    <cfRule type="cellIs" dxfId="17" priority="16" stopIfTrue="1" operator="equal">
      <formula>$AS$6</formula>
    </cfRule>
    <cfRule type="cellIs" dxfId="16" priority="17" stopIfTrue="1" operator="equal">
      <formula>$AS$7</formula>
    </cfRule>
    <cfRule type="cellIs" dxfId="15" priority="18" stopIfTrue="1" operator="equal">
      <formula>$AS$8</formula>
    </cfRule>
  </conditionalFormatting>
  <conditionalFormatting sqref="F69">
    <cfRule type="cellIs" dxfId="11" priority="10" stopIfTrue="1" operator="equal">
      <formula>$AS$6</formula>
    </cfRule>
    <cfRule type="cellIs" dxfId="10" priority="11" stopIfTrue="1" operator="equal">
      <formula>$AS$7</formula>
    </cfRule>
    <cfRule type="cellIs" dxfId="9" priority="12" stopIfTrue="1" operator="equal">
      <formula>$AS$8</formula>
    </cfRule>
  </conditionalFormatting>
  <conditionalFormatting sqref="F70">
    <cfRule type="cellIs" dxfId="8" priority="7" stopIfTrue="1" operator="equal">
      <formula>$AS$6</formula>
    </cfRule>
    <cfRule type="cellIs" dxfId="7" priority="8" stopIfTrue="1" operator="equal">
      <formula>$AS$7</formula>
    </cfRule>
    <cfRule type="cellIs" dxfId="6" priority="9" stopIfTrue="1" operator="equal">
      <formula>$AS$8</formula>
    </cfRule>
  </conditionalFormatting>
  <conditionalFormatting sqref="F71">
    <cfRule type="cellIs" dxfId="5" priority="4" stopIfTrue="1" operator="equal">
      <formula>$AS$6</formula>
    </cfRule>
    <cfRule type="cellIs" dxfId="4" priority="5" stopIfTrue="1" operator="equal">
      <formula>$AS$7</formula>
    </cfRule>
    <cfRule type="cellIs" dxfId="3" priority="6" stopIfTrue="1" operator="equal">
      <formula>$AS$8</formula>
    </cfRule>
  </conditionalFormatting>
  <conditionalFormatting sqref="F72">
    <cfRule type="cellIs" dxfId="2" priority="1" stopIfTrue="1" operator="equal">
      <formula>$AS$6</formula>
    </cfRule>
    <cfRule type="cellIs" dxfId="1" priority="2" stopIfTrue="1" operator="equal">
      <formula>$AS$7</formula>
    </cfRule>
    <cfRule type="cellIs" dxfId="0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7" zoomScale="90" zoomScaleNormal="90" workbookViewId="0">
      <selection activeCell="Y77" sqref="Y77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28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+Config!C8</f>
        <v>41022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14" t="str">
        <f>[2]Config!D14</f>
        <v>Rodolfo Cordero</v>
      </c>
      <c r="C59" s="114"/>
      <c r="D59" s="114"/>
      <c r="E59" s="45">
        <f>SUMIF(Tareas!$G$10:$G$994,$B59,Tareas!J$10:J$994)</f>
        <v>6</v>
      </c>
      <c r="F59" s="46">
        <f>SUMIF(Tareas!$G$10:$G$994,$B59,Tareas!L$10:L$994)</f>
        <v>7.7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2.8</v>
      </c>
      <c r="L59" s="46">
        <f>SUMIF(Tareas!$G$10:$G$994,$B59,Tareas!X$10:X$994)</f>
        <v>1.3499999999999999</v>
      </c>
      <c r="M59" s="46">
        <f>SUMIF(Tareas!$G$10:$G$994,$B59,Tareas!Z$10:Z$994)</f>
        <v>0.2</v>
      </c>
      <c r="N59" s="46">
        <f>SUMIF(Tareas!$G$10:$G$994,$B59,Tareas!AB$10:AB$994)</f>
        <v>0</v>
      </c>
      <c r="O59" s="47">
        <f>SUMIF(Tareas!$G$10:$G$994,$B59,Tareas!AD$10:AD$994)</f>
        <v>3.75</v>
      </c>
      <c r="P59" s="43">
        <f>SUMIF(Tareas!$G$10:$G$994,$B59,Tareas!AF$10:AF$994)</f>
        <v>4.0999999999999996</v>
      </c>
      <c r="Q59" s="44">
        <f>SUMIF(Tareas!$G$10:$G$994,$B59,Tareas!AH$10:AH$994)</f>
        <v>1.56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9.5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9.5</v>
      </c>
      <c r="N60" s="49">
        <f>SUMIF(Tareas!$G$10:$G$994,$B60,Tareas!AB$10:AB$994)</f>
        <v>31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Aulas y Laboratorios</cp:lastModifiedBy>
  <dcterms:created xsi:type="dcterms:W3CDTF">2012-03-28T03:33:54Z</dcterms:created>
  <dcterms:modified xsi:type="dcterms:W3CDTF">2012-05-28T23:35:23Z</dcterms:modified>
</cp:coreProperties>
</file>