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"/>
    </mc:Choice>
  </mc:AlternateContent>
  <xr:revisionPtr revIDLastSave="0" documentId="13_ncr:1_{5EA1C8BC-F915-7C41-946E-50B506522715}" xr6:coauthVersionLast="46" xr6:coauthVersionMax="46" xr10:uidLastSave="{00000000-0000-0000-0000-000000000000}"/>
  <bookViews>
    <workbookView xWindow="2200" yWindow="780" windowWidth="35840" windowHeight="21140" xr2:uid="{15FC37E4-2ED4-0343-A98B-4494D4D242DF}"/>
  </bookViews>
  <sheets>
    <sheet name="pledge" sheetId="1" r:id="rId1"/>
    <sheet name="population" sheetId="2" r:id="rId2"/>
    <sheet name="gp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P14" i="1"/>
  <c r="O14" i="1"/>
  <c r="L14" i="1"/>
  <c r="K14" i="1"/>
  <c r="N14" i="1"/>
  <c r="M14" i="1"/>
  <c r="J14" i="3"/>
  <c r="I14" i="3"/>
  <c r="H14" i="3"/>
  <c r="G14" i="3"/>
  <c r="F14" i="3"/>
  <c r="E14" i="3"/>
  <c r="F14" i="2"/>
  <c r="E14" i="2"/>
  <c r="D14" i="2"/>
</calcChain>
</file>

<file path=xl/sharedStrings.xml><?xml version="1.0" encoding="utf-8"?>
<sst xmlns="http://schemas.openxmlformats.org/spreadsheetml/2006/main" count="184" uniqueCount="88">
  <si>
    <t>University</t>
  </si>
  <si>
    <t>Ball State University</t>
  </si>
  <si>
    <t>California Polytechnic State University-San Luis Obispo</t>
  </si>
  <si>
    <t>California State University-Northridge</t>
  </si>
  <si>
    <t>Clemson University</t>
  </si>
  <si>
    <t>East Carolina University</t>
  </si>
  <si>
    <t>Florida Atlantic University</t>
  </si>
  <si>
    <t>Florida International University</t>
  </si>
  <si>
    <t>Florida State University</t>
  </si>
  <si>
    <t>Indiana University</t>
  </si>
  <si>
    <t>Lousiana State University</t>
  </si>
  <si>
    <t>Marshall University</t>
  </si>
  <si>
    <t>Miami University</t>
  </si>
  <si>
    <t>Murrary State University</t>
  </si>
  <si>
    <t>North Carolina State University</t>
  </si>
  <si>
    <t>Northwestern University</t>
  </si>
  <si>
    <t>Ohio State University</t>
  </si>
  <si>
    <t>Pennsylvania State University</t>
  </si>
  <si>
    <t>Rollins College</t>
  </si>
  <si>
    <t>Rutgers University</t>
  </si>
  <si>
    <t>San Diego State University</t>
  </si>
  <si>
    <t>Texas State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</si>
  <si>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</si>
  <si>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</si>
  <si>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</si>
  <si>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</si>
  <si>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</si>
  <si>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</t>
  </si>
  <si>
    <t>University of Missouri</t>
  </si>
  <si>
    <t>University of New Mexico</t>
  </si>
  <si>
    <t>University of North Florida</t>
  </si>
  <si>
    <t>University of Pittsburgh</t>
  </si>
  <si>
    <t>University of Virginia</t>
  </si>
  <si>
    <t>Washington State University</t>
  </si>
  <si>
    <t>West Virginia University</t>
  </si>
  <si>
    <t>responded</t>
  </si>
  <si>
    <t>follow_up</t>
  </si>
  <si>
    <t>pledge_size_fall_2012</t>
  </si>
  <si>
    <t>pledge_size_spring_2013</t>
  </si>
  <si>
    <t>pledge_size_spring_2012</t>
  </si>
  <si>
    <t>pledge_size_fall_2013</t>
  </si>
  <si>
    <t>pledge_size_spring_2014</t>
  </si>
  <si>
    <t>pledge_size_fall_2014</t>
  </si>
  <si>
    <t>pledge_size_spring_2015</t>
  </si>
  <si>
    <t>pledge_size_fall_2015</t>
  </si>
  <si>
    <t>pledge_size_spring_2016</t>
  </si>
  <si>
    <t>pledge_size_fall_2016</t>
  </si>
  <si>
    <t>pledge_size_spring_2017</t>
  </si>
  <si>
    <t>pledge_size_fall_2017</t>
  </si>
  <si>
    <t>pledge_size_spring_2018</t>
  </si>
  <si>
    <t>pledge_size_fall_2018</t>
  </si>
  <si>
    <t>total_greek_pop_fall_2012</t>
  </si>
  <si>
    <t>total_greek_spring_2013</t>
  </si>
  <si>
    <t>total_greek_fall_2013</t>
  </si>
  <si>
    <t>total_greek_spring_2014</t>
  </si>
  <si>
    <t>total_greek_fall_2014</t>
  </si>
  <si>
    <t>total_greek_spring_2015</t>
  </si>
  <si>
    <t>total_greek_fall_2015</t>
  </si>
  <si>
    <t>total_greek_spring_2016</t>
  </si>
  <si>
    <t>total_greek_fall_2016</t>
  </si>
  <si>
    <t>total_greek_spring_2017</t>
  </si>
  <si>
    <t>total_greek_fall_2017</t>
  </si>
  <si>
    <t>total_greek_spring_2018</t>
  </si>
  <si>
    <t>total_greek_fall_2018</t>
  </si>
  <si>
    <t>greek_avg_gpa_fall_2012</t>
  </si>
  <si>
    <t>greek_avg_gpa_spring_2013</t>
  </si>
  <si>
    <t>greek_avg_gpa_fall_2013</t>
  </si>
  <si>
    <t>greek_avg_gpa_spring_2014</t>
  </si>
  <si>
    <t>greek_avg_gpa_fall_2014</t>
  </si>
  <si>
    <t>greek_avg_gpa_spring_2015</t>
  </si>
  <si>
    <t>greek_avg_gpa_fall_2015</t>
  </si>
  <si>
    <t>greek_avg_gpa_spring_2016</t>
  </si>
  <si>
    <t>greek_avg_gpa_fall_2016</t>
  </si>
  <si>
    <t>greek_avg_gpa_spring_2017</t>
  </si>
  <si>
    <t>greek_avg_gpa_fall_2017</t>
  </si>
  <si>
    <t>greek_avg_gpa_spring_2018</t>
  </si>
  <si>
    <t>greek_avg_gpa_fall_2018</t>
  </si>
  <si>
    <t>total_greek_pop_spring_2012</t>
  </si>
  <si>
    <t>greek_avg_gpa_spring_2012</t>
  </si>
  <si>
    <t>yes- in progress</t>
  </si>
  <si>
    <t>declined</t>
  </si>
  <si>
    <t>acknowledged</t>
  </si>
  <si>
    <t>complete</t>
  </si>
  <si>
    <t>completed</t>
  </si>
  <si>
    <t>gave records</t>
  </si>
  <si>
    <t>charge us 1k</t>
  </si>
  <si>
    <t>lsu.edu/greeks/scorecard/index.php</t>
  </si>
  <si>
    <t>half complete- reached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</si>
</sst>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NumberFormat="1" applyFont="1" applyAlignment="1">
      <alignment wrapText="1"/>
    </xf>
    <xf numFmtId="0" fontId="3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4" fillId="0" borderId="0" xfId="0" applyNumberFormat="1" applyFont="1" applyAlignment="1">
      <alignment wrapText="1"/>
    </xf>
    <xf numFmtId="0" fontId="1" fillId="0" borderId="0" xfId="1" applyNumberFormat="1" applyAlignment="1">
      <alignment wrapText="1"/>
    </xf>
    <xf numFmtId="0" fontId="2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4" fillId="0" borderId="0" xfId="0" applyNumberFormat="1" applyFont="1" applyAlignment="1">
      <alignment vertical="top" wrapText="1"/>
    </xf>
    <xf numFmtId="16" fontId="3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CC8D-40CA-414B-9294-0CE9C3C8B8B0}">
  <dimension ref="A1:R35"/>
  <sheetViews>
    <sheetView tabSelected="1" topLeftCell="A11" zoomScale="127" zoomScaleNormal="127" workbookViewId="0">
      <selection activeCell="C14" sqref="C14"/>
    </sheetView>
  </sheetViews>
  <sheetFormatPr baseColWidth="10" defaultRowHeight="16" x14ac:dyDescent="0.2"/>
  <cols>
    <col min="1" max="1" width="37" customWidth="1"/>
    <col min="6" max="6" width="19.83203125" customWidth="1"/>
    <col min="7" max="7" width="16.1640625" customWidth="1"/>
  </cols>
  <sheetData>
    <row r="1" spans="1:18" ht="51" x14ac:dyDescent="0.2">
      <c r="A1" s="1" t="s">
        <v>0</v>
      </c>
      <c r="B1" s="1" t="s">
        <v>35</v>
      </c>
      <c r="C1" s="1" t="s">
        <v>36</v>
      </c>
      <c r="D1" s="1" t="s">
        <v>39</v>
      </c>
      <c r="E1" s="1" t="s">
        <v>37</v>
      </c>
      <c r="F1" s="1" t="s">
        <v>38</v>
      </c>
      <c r="G1" s="2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3" t="s">
        <v>50</v>
      </c>
      <c r="R1" s="3"/>
    </row>
    <row r="2" spans="1:18" ht="17" x14ac:dyDescent="0.2">
      <c r="A2" s="1" t="s">
        <v>1</v>
      </c>
      <c r="B2" s="5" t="s">
        <v>82</v>
      </c>
      <c r="C2" s="5"/>
      <c r="D2" s="5">
        <v>148</v>
      </c>
      <c r="E2" s="5">
        <v>570</v>
      </c>
      <c r="F2" s="5">
        <v>166</v>
      </c>
      <c r="G2" s="6">
        <v>668</v>
      </c>
      <c r="H2" s="7">
        <v>249</v>
      </c>
      <c r="I2" s="7">
        <v>237</v>
      </c>
      <c r="J2" s="7">
        <v>183</v>
      </c>
      <c r="K2" s="7">
        <v>757</v>
      </c>
      <c r="L2" s="7">
        <v>178</v>
      </c>
      <c r="M2" s="7">
        <v>800</v>
      </c>
      <c r="N2" s="7">
        <v>209</v>
      </c>
      <c r="O2" s="7">
        <v>704</v>
      </c>
      <c r="P2" s="7">
        <v>164</v>
      </c>
      <c r="Q2" s="7">
        <v>579</v>
      </c>
      <c r="R2" s="3"/>
    </row>
    <row r="3" spans="1:18" ht="34" x14ac:dyDescent="0.2">
      <c r="A3" s="1" t="s">
        <v>2</v>
      </c>
      <c r="B3" s="5" t="s">
        <v>79</v>
      </c>
      <c r="C3" s="5"/>
      <c r="D3" s="5"/>
      <c r="E3" s="5"/>
      <c r="F3" s="5"/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3"/>
    </row>
    <row r="4" spans="1:18" ht="34" x14ac:dyDescent="0.2">
      <c r="A4" s="1" t="s">
        <v>3</v>
      </c>
      <c r="B4" s="5" t="s">
        <v>81</v>
      </c>
      <c r="C4" s="6"/>
      <c r="D4" s="6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3"/>
    </row>
    <row r="5" spans="1:18" ht="17" x14ac:dyDescent="0.2">
      <c r="A5" s="1" t="s">
        <v>4</v>
      </c>
      <c r="B5" s="5" t="s">
        <v>83</v>
      </c>
      <c r="C5" s="14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3"/>
    </row>
    <row r="6" spans="1:18" ht="34" x14ac:dyDescent="0.2">
      <c r="A6" s="1" t="s">
        <v>5</v>
      </c>
      <c r="B6" s="5" t="s">
        <v>79</v>
      </c>
      <c r="C6" s="14"/>
      <c r="D6" s="6"/>
      <c r="E6" s="6"/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3"/>
    </row>
    <row r="7" spans="1:18" ht="17" x14ac:dyDescent="0.2">
      <c r="A7" s="1" t="s">
        <v>6</v>
      </c>
      <c r="B7" s="5" t="s">
        <v>82</v>
      </c>
      <c r="C7" s="5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3"/>
    </row>
    <row r="8" spans="1:18" ht="34" x14ac:dyDescent="0.2">
      <c r="A8" s="1" t="s">
        <v>7</v>
      </c>
      <c r="B8" s="5" t="s">
        <v>85</v>
      </c>
      <c r="C8" s="5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3"/>
    </row>
    <row r="9" spans="1:18" ht="17" x14ac:dyDescent="0.2">
      <c r="A9" s="1" t="s">
        <v>8</v>
      </c>
      <c r="B9" s="5" t="s">
        <v>82</v>
      </c>
      <c r="C9" s="5"/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3"/>
    </row>
    <row r="10" spans="1:18" ht="17" x14ac:dyDescent="0.2">
      <c r="A10" s="1" t="s">
        <v>9</v>
      </c>
      <c r="B10" s="5" t="s">
        <v>82</v>
      </c>
      <c r="C10" s="5"/>
      <c r="D10" s="5"/>
      <c r="E10" s="5"/>
      <c r="F10" s="5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3"/>
    </row>
    <row r="11" spans="1:18" ht="17" x14ac:dyDescent="0.2">
      <c r="A11" s="1" t="s">
        <v>10</v>
      </c>
      <c r="B11" s="5" t="s">
        <v>86</v>
      </c>
      <c r="C11" s="5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3"/>
    </row>
    <row r="12" spans="1:18" ht="17" x14ac:dyDescent="0.2">
      <c r="A12" s="1" t="s">
        <v>11</v>
      </c>
      <c r="B12" s="5" t="s">
        <v>83</v>
      </c>
      <c r="C12" s="5"/>
      <c r="D12" s="5"/>
      <c r="E12" s="5"/>
      <c r="F12" s="5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3"/>
    </row>
    <row r="13" spans="1:18" ht="17" x14ac:dyDescent="0.2">
      <c r="A13" s="1" t="s">
        <v>12</v>
      </c>
      <c r="B13" s="5" t="s">
        <v>83</v>
      </c>
      <c r="C13" s="5"/>
      <c r="D13" s="5"/>
      <c r="E13" s="5"/>
      <c r="F13" s="5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3"/>
    </row>
    <row r="14" spans="1:18" ht="17" x14ac:dyDescent="0.2">
      <c r="A14" s="1" t="s">
        <v>13</v>
      </c>
      <c r="B14" s="5" t="s">
        <v>82</v>
      </c>
      <c r="C14" s="5"/>
      <c r="D14" s="5"/>
      <c r="E14" s="5"/>
      <c r="F14" s="5"/>
      <c r="G14" s="6"/>
      <c r="H14" s="7"/>
      <c r="I14" s="7"/>
      <c r="J14" s="7"/>
      <c r="K14" s="7">
        <f>162+7+245</f>
        <v>414</v>
      </c>
      <c r="L14" s="7">
        <f>32+15+22</f>
        <v>69</v>
      </c>
      <c r="M14" s="7">
        <f>161+320</f>
        <v>481</v>
      </c>
      <c r="N14" s="7">
        <f>45+10+30</f>
        <v>85</v>
      </c>
      <c r="O14" s="7">
        <f>129+222</f>
        <v>351</v>
      </c>
      <c r="P14" s="7">
        <f>39+19+26</f>
        <v>84</v>
      </c>
      <c r="Q14" s="7"/>
      <c r="R14" s="3"/>
    </row>
    <row r="15" spans="1:18" ht="17" x14ac:dyDescent="0.2">
      <c r="A15" s="1" t="s">
        <v>14</v>
      </c>
      <c r="B15" s="5" t="s">
        <v>83</v>
      </c>
      <c r="C15" s="5"/>
      <c r="D15" s="5"/>
      <c r="E15" s="5"/>
      <c r="F15" s="5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3"/>
    </row>
    <row r="16" spans="1:18" ht="51" x14ac:dyDescent="0.2">
      <c r="A16" s="1" t="s">
        <v>15</v>
      </c>
      <c r="B16" s="5" t="s">
        <v>87</v>
      </c>
      <c r="C16" s="5"/>
      <c r="D16" s="5"/>
      <c r="E16" s="5"/>
      <c r="F16" s="5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3"/>
    </row>
    <row r="17" spans="1:18" ht="17" x14ac:dyDescent="0.2">
      <c r="A17" s="1" t="s">
        <v>16</v>
      </c>
      <c r="B17" s="5" t="s">
        <v>82</v>
      </c>
      <c r="C17" s="5"/>
      <c r="D17" s="5"/>
      <c r="E17" s="5"/>
      <c r="F17" s="5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3"/>
    </row>
    <row r="18" spans="1:18" ht="34" x14ac:dyDescent="0.2">
      <c r="A18" s="1" t="s">
        <v>17</v>
      </c>
      <c r="B18" s="5" t="s">
        <v>84</v>
      </c>
      <c r="C18" s="5"/>
      <c r="D18" s="5"/>
      <c r="E18" s="5"/>
      <c r="F18" s="5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3"/>
    </row>
    <row r="19" spans="1:18" ht="17" x14ac:dyDescent="0.2">
      <c r="A19" s="1" t="s">
        <v>18</v>
      </c>
      <c r="B19" s="5"/>
      <c r="C19" s="5"/>
      <c r="D19" s="5"/>
      <c r="E19" s="5"/>
      <c r="F19" s="5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3"/>
    </row>
    <row r="20" spans="1:18" ht="17" x14ac:dyDescent="0.2">
      <c r="A20" s="1" t="s">
        <v>19</v>
      </c>
      <c r="B20" s="5"/>
      <c r="C20" s="6"/>
      <c r="D20" s="6"/>
      <c r="E20" s="6"/>
      <c r="F20" s="6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3"/>
    </row>
    <row r="21" spans="1:18" ht="34" x14ac:dyDescent="0.2">
      <c r="A21" s="1" t="s">
        <v>20</v>
      </c>
      <c r="B21" s="5" t="s">
        <v>79</v>
      </c>
      <c r="C21" s="5"/>
      <c r="D21" s="5"/>
      <c r="E21" s="5"/>
      <c r="F21" s="5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3"/>
    </row>
    <row r="22" spans="1:18" ht="17" x14ac:dyDescent="0.2">
      <c r="A22" s="1" t="s">
        <v>21</v>
      </c>
      <c r="B22" s="5" t="s">
        <v>83</v>
      </c>
      <c r="C22" s="5"/>
      <c r="D22" s="5"/>
      <c r="E22" s="5"/>
      <c r="F22" s="5">
        <v>215</v>
      </c>
      <c r="G22" s="6">
        <v>777</v>
      </c>
      <c r="H22" s="7">
        <v>329</v>
      </c>
      <c r="I22" s="7">
        <v>783</v>
      </c>
      <c r="J22" s="7">
        <v>254</v>
      </c>
      <c r="K22" s="7">
        <v>835</v>
      </c>
      <c r="L22" s="7">
        <v>233</v>
      </c>
      <c r="M22" s="7">
        <v>1039</v>
      </c>
      <c r="N22" s="7">
        <v>342</v>
      </c>
      <c r="O22" s="7">
        <v>790</v>
      </c>
      <c r="P22" s="7">
        <v>45</v>
      </c>
      <c r="Q22" s="7">
        <v>530</v>
      </c>
      <c r="R22" s="3"/>
    </row>
    <row r="23" spans="1:18" ht="17" x14ac:dyDescent="0.2">
      <c r="A23" s="1" t="s">
        <v>22</v>
      </c>
      <c r="B23" s="5"/>
      <c r="C23" s="5"/>
      <c r="D23" s="5"/>
      <c r="E23" s="5"/>
      <c r="F23" s="5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3"/>
    </row>
    <row r="24" spans="1:18" ht="17" x14ac:dyDescent="0.2">
      <c r="A24" s="1" t="s">
        <v>23</v>
      </c>
      <c r="B24" s="5" t="s">
        <v>83</v>
      </c>
      <c r="C24" s="6"/>
      <c r="D24" s="6">
        <v>242</v>
      </c>
      <c r="E24" s="6">
        <v>797</v>
      </c>
      <c r="F24" s="6">
        <v>370</v>
      </c>
      <c r="G24" s="6">
        <v>1007</v>
      </c>
      <c r="H24" s="6">
        <v>330</v>
      </c>
      <c r="I24" s="7">
        <v>1181</v>
      </c>
      <c r="J24" s="7"/>
      <c r="K24" s="7">
        <v>1110</v>
      </c>
      <c r="L24" s="7">
        <v>288</v>
      </c>
      <c r="M24" s="7">
        <v>999</v>
      </c>
      <c r="N24" s="7">
        <v>219</v>
      </c>
      <c r="O24" s="7">
        <v>823</v>
      </c>
      <c r="P24" s="7"/>
      <c r="Q24" s="7"/>
      <c r="R24" s="3"/>
    </row>
    <row r="25" spans="1:18" ht="17" x14ac:dyDescent="0.2">
      <c r="A25" s="1" t="s">
        <v>24</v>
      </c>
      <c r="B25" s="5" t="s">
        <v>83</v>
      </c>
      <c r="C25" s="5"/>
      <c r="D25" s="5"/>
      <c r="E25" s="5"/>
      <c r="F25" s="5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3"/>
    </row>
    <row r="26" spans="1:18" ht="17" x14ac:dyDescent="0.2">
      <c r="A26" s="1" t="s">
        <v>25</v>
      </c>
      <c r="B26" s="5" t="s">
        <v>83</v>
      </c>
      <c r="C26" s="5"/>
      <c r="D26" s="5"/>
      <c r="E26" s="5"/>
      <c r="F26" s="5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3"/>
    </row>
    <row r="27" spans="1:18" ht="17" x14ac:dyDescent="0.2">
      <c r="A27" s="1" t="s">
        <v>26</v>
      </c>
      <c r="B27" s="5" t="s">
        <v>83</v>
      </c>
      <c r="C27" s="5"/>
      <c r="D27" s="5"/>
      <c r="E27" s="5">
        <v>962</v>
      </c>
      <c r="F27" s="5"/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3"/>
    </row>
    <row r="28" spans="1:18" ht="17" x14ac:dyDescent="0.2">
      <c r="A28" s="1" t="s">
        <v>27</v>
      </c>
      <c r="B28" s="5" t="s">
        <v>82</v>
      </c>
      <c r="C28" s="5"/>
      <c r="D28" s="5"/>
      <c r="E28" s="5"/>
      <c r="F28" s="5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3"/>
    </row>
    <row r="29" spans="1:18" ht="17" x14ac:dyDescent="0.2">
      <c r="A29" s="1" t="s">
        <v>28</v>
      </c>
      <c r="B29" s="5" t="s">
        <v>83</v>
      </c>
      <c r="C29" s="8"/>
      <c r="D29" s="8"/>
      <c r="E29" s="8"/>
      <c r="F29" s="8"/>
      <c r="G29" s="6"/>
      <c r="H29" s="7"/>
      <c r="I29" s="7"/>
      <c r="J29" s="7"/>
      <c r="K29" s="7">
        <v>161</v>
      </c>
      <c r="L29" s="7">
        <v>21</v>
      </c>
      <c r="M29" s="7"/>
      <c r="N29" s="7"/>
      <c r="O29" s="7">
        <v>188</v>
      </c>
      <c r="P29" s="7">
        <v>24</v>
      </c>
      <c r="Q29" s="7">
        <v>158</v>
      </c>
      <c r="R29" s="3"/>
    </row>
    <row r="30" spans="1:18" ht="17" x14ac:dyDescent="0.2">
      <c r="A30" s="1" t="s">
        <v>29</v>
      </c>
      <c r="B30" s="5" t="s">
        <v>83</v>
      </c>
      <c r="C30" s="5"/>
      <c r="D30" s="5">
        <v>96</v>
      </c>
      <c r="E30" s="5">
        <v>215</v>
      </c>
      <c r="F30" s="5">
        <v>83</v>
      </c>
      <c r="G30" s="6">
        <v>258</v>
      </c>
      <c r="H30" s="7">
        <v>96</v>
      </c>
      <c r="I30" s="7">
        <v>242</v>
      </c>
      <c r="J30" s="7">
        <v>45</v>
      </c>
      <c r="K30" s="7">
        <v>297</v>
      </c>
      <c r="L30" s="7">
        <v>97</v>
      </c>
      <c r="M30" s="7">
        <v>310</v>
      </c>
      <c r="N30" s="7">
        <v>84</v>
      </c>
      <c r="O30" s="7">
        <v>261</v>
      </c>
      <c r="P30" s="7">
        <v>60</v>
      </c>
      <c r="Q30" s="7">
        <v>208</v>
      </c>
      <c r="R30" s="3"/>
    </row>
    <row r="31" spans="1:18" ht="17" x14ac:dyDescent="0.2">
      <c r="A31" s="1" t="s">
        <v>30</v>
      </c>
      <c r="B31" s="5" t="s">
        <v>82</v>
      </c>
      <c r="C31" s="5"/>
      <c r="D31" s="5"/>
      <c r="E31" s="5"/>
      <c r="F31" s="5"/>
      <c r="G31" s="6"/>
      <c r="H31" s="5"/>
      <c r="I31" s="7"/>
      <c r="J31" s="7"/>
      <c r="K31" s="7"/>
      <c r="L31" s="7"/>
      <c r="M31" s="7"/>
      <c r="N31" s="7"/>
      <c r="O31" s="7"/>
      <c r="P31" s="7"/>
      <c r="Q31" s="7"/>
      <c r="R31" s="3"/>
    </row>
    <row r="32" spans="1:18" ht="17" x14ac:dyDescent="0.2">
      <c r="A32" s="1" t="s">
        <v>31</v>
      </c>
      <c r="B32" s="5" t="s">
        <v>80</v>
      </c>
      <c r="C32" s="5"/>
      <c r="D32" s="5"/>
      <c r="E32" s="5"/>
      <c r="F32" s="5"/>
      <c r="G32" s="6"/>
      <c r="H32" s="7"/>
      <c r="I32" s="7"/>
      <c r="J32" s="7"/>
      <c r="K32" s="7"/>
      <c r="L32" s="7"/>
      <c r="M32" s="7"/>
      <c r="N32" s="7"/>
      <c r="O32" s="7"/>
      <c r="P32" s="7"/>
      <c r="Q32" s="9"/>
      <c r="R32" s="3"/>
    </row>
    <row r="33" spans="1:18" ht="34" x14ac:dyDescent="0.2">
      <c r="A33" s="1" t="s">
        <v>32</v>
      </c>
      <c r="B33" s="5" t="s">
        <v>81</v>
      </c>
      <c r="C33" s="5"/>
      <c r="D33" s="5"/>
      <c r="E33" s="5"/>
      <c r="F33" s="5"/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3"/>
    </row>
    <row r="34" spans="1:18" ht="34" x14ac:dyDescent="0.2">
      <c r="A34" s="1" t="s">
        <v>33</v>
      </c>
      <c r="B34" s="5" t="s">
        <v>79</v>
      </c>
      <c r="C34" s="5"/>
      <c r="D34" s="5"/>
      <c r="E34" s="5"/>
      <c r="F34" s="5"/>
      <c r="G34" s="6"/>
      <c r="H34" s="7"/>
      <c r="I34" s="7"/>
      <c r="J34" s="7"/>
      <c r="K34" s="7"/>
      <c r="L34" s="7"/>
      <c r="M34" s="7"/>
      <c r="N34" s="7"/>
      <c r="O34" s="7"/>
      <c r="P34" s="7"/>
      <c r="Q34" s="7"/>
      <c r="R34" s="3"/>
    </row>
    <row r="35" spans="1:18" ht="17" x14ac:dyDescent="0.2">
      <c r="A35" s="1" t="s">
        <v>34</v>
      </c>
      <c r="B35" s="5" t="s">
        <v>83</v>
      </c>
      <c r="C35" s="5"/>
      <c r="D35" s="5"/>
      <c r="E35" s="5"/>
      <c r="F35" s="5"/>
      <c r="G35" s="6"/>
      <c r="H35" s="7"/>
      <c r="I35" s="7"/>
      <c r="J35" s="7"/>
      <c r="K35" s="7">
        <v>606</v>
      </c>
      <c r="L35" s="7">
        <v>187</v>
      </c>
      <c r="M35" s="7">
        <v>118</v>
      </c>
      <c r="N35" s="7">
        <v>561</v>
      </c>
      <c r="O35" s="7">
        <v>223</v>
      </c>
      <c r="P35" s="7">
        <v>709</v>
      </c>
      <c r="Q35" s="7">
        <v>146</v>
      </c>
      <c r="R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56FF-8FD3-8045-9F59-5E8ED494CEAD}">
  <dimension ref="A1:Q35"/>
  <sheetViews>
    <sheetView topLeftCell="A2" zoomScale="94" zoomScaleNormal="94" workbookViewId="0">
      <selection activeCell="K11" sqref="K11"/>
    </sheetView>
  </sheetViews>
  <sheetFormatPr baseColWidth="10" defaultRowHeight="16" x14ac:dyDescent="0.2"/>
  <cols>
    <col min="1" max="1" width="29.83203125" customWidth="1"/>
  </cols>
  <sheetData>
    <row r="1" spans="1:17" ht="51" x14ac:dyDescent="0.2">
      <c r="A1" s="1" t="s">
        <v>0</v>
      </c>
      <c r="B1" s="1" t="s">
        <v>35</v>
      </c>
      <c r="C1" s="1" t="s">
        <v>36</v>
      </c>
      <c r="D1" s="1" t="s">
        <v>77</v>
      </c>
      <c r="E1" s="1" t="s">
        <v>51</v>
      </c>
      <c r="F1" s="1" t="s">
        <v>52</v>
      </c>
      <c r="G1" s="2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3" t="s">
        <v>63</v>
      </c>
    </row>
    <row r="2" spans="1:17" ht="34" x14ac:dyDescent="0.2">
      <c r="A2" s="1" t="s">
        <v>1</v>
      </c>
      <c r="B2" s="10"/>
      <c r="C2" s="10"/>
      <c r="D2" s="10">
        <v>1527</v>
      </c>
      <c r="E2" s="10">
        <v>1690</v>
      </c>
      <c r="F2" s="10">
        <v>1719</v>
      </c>
      <c r="G2" s="11">
        <v>1925</v>
      </c>
      <c r="H2" s="12">
        <v>1964</v>
      </c>
      <c r="I2" s="12">
        <v>2192</v>
      </c>
      <c r="J2" s="12">
        <v>2121</v>
      </c>
      <c r="K2" s="12">
        <v>2274</v>
      </c>
      <c r="L2" s="12">
        <v>2243</v>
      </c>
      <c r="M2" s="12">
        <v>2474</v>
      </c>
      <c r="N2" s="12">
        <v>2335</v>
      </c>
      <c r="O2" s="12">
        <v>2306</v>
      </c>
      <c r="P2" s="12">
        <v>2169</v>
      </c>
      <c r="Q2" s="3">
        <v>2000</v>
      </c>
    </row>
    <row r="3" spans="1:17" ht="102" x14ac:dyDescent="0.2">
      <c r="A3" s="1" t="s">
        <v>2</v>
      </c>
      <c r="B3" s="10"/>
      <c r="C3" s="10"/>
      <c r="D3" s="10"/>
      <c r="E3" s="10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3"/>
    </row>
    <row r="4" spans="1:17" ht="68" x14ac:dyDescent="0.2">
      <c r="A4" s="1" t="s">
        <v>3</v>
      </c>
      <c r="B4" s="10"/>
      <c r="C4" s="11"/>
      <c r="D4" s="11"/>
      <c r="E4" s="11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3"/>
    </row>
    <row r="5" spans="1:17" ht="34" x14ac:dyDescent="0.2">
      <c r="A5" s="1" t="s">
        <v>4</v>
      </c>
      <c r="B5" s="10"/>
      <c r="C5" s="11"/>
      <c r="D5" s="11"/>
      <c r="E5" s="11"/>
      <c r="F5" s="11"/>
      <c r="G5" s="11"/>
      <c r="H5" s="12"/>
      <c r="I5" s="12"/>
      <c r="J5" s="12"/>
      <c r="K5" s="12"/>
      <c r="L5" s="12"/>
      <c r="M5" s="12"/>
      <c r="N5" s="12"/>
      <c r="O5" s="12"/>
      <c r="P5" s="12"/>
      <c r="Q5" s="3"/>
    </row>
    <row r="6" spans="1:17" ht="51" x14ac:dyDescent="0.2">
      <c r="A6" s="1" t="s">
        <v>5</v>
      </c>
      <c r="B6" s="10"/>
      <c r="C6" s="11"/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3"/>
    </row>
    <row r="7" spans="1:17" ht="51" x14ac:dyDescent="0.2">
      <c r="A7" s="1" t="s">
        <v>6</v>
      </c>
      <c r="B7" s="10"/>
      <c r="C7" s="10"/>
      <c r="D7" s="10"/>
      <c r="E7" s="10"/>
      <c r="F7" s="10"/>
      <c r="G7" s="11"/>
      <c r="H7" s="12"/>
      <c r="I7" s="12"/>
      <c r="J7" s="12"/>
      <c r="K7" s="12"/>
      <c r="L7" s="12"/>
      <c r="M7" s="12"/>
      <c r="N7" s="12"/>
      <c r="O7" s="12"/>
      <c r="P7" s="12"/>
      <c r="Q7" s="3"/>
    </row>
    <row r="8" spans="1:17" ht="68" x14ac:dyDescent="0.2">
      <c r="A8" s="1" t="s">
        <v>7</v>
      </c>
      <c r="B8" s="10"/>
      <c r="C8" s="10"/>
      <c r="D8" s="10"/>
      <c r="E8" s="10"/>
      <c r="F8" s="10"/>
      <c r="G8" s="11"/>
      <c r="H8" s="12"/>
      <c r="I8" s="12"/>
      <c r="J8" s="12"/>
      <c r="K8" s="12"/>
      <c r="L8" s="12"/>
      <c r="M8" s="12"/>
      <c r="N8" s="12"/>
      <c r="O8" s="12"/>
      <c r="P8" s="12"/>
      <c r="Q8" s="3"/>
    </row>
    <row r="9" spans="1:17" ht="51" x14ac:dyDescent="0.2">
      <c r="A9" s="1" t="s">
        <v>8</v>
      </c>
      <c r="B9" s="10"/>
      <c r="C9" s="10"/>
      <c r="D9" s="10"/>
      <c r="E9" s="10"/>
      <c r="F9" s="10"/>
      <c r="G9" s="11"/>
      <c r="H9" s="12"/>
      <c r="I9" s="12"/>
      <c r="J9" s="12"/>
      <c r="K9" s="12"/>
      <c r="L9" s="12"/>
      <c r="M9" s="12"/>
      <c r="N9" s="12"/>
      <c r="O9" s="12"/>
      <c r="P9" s="12"/>
      <c r="Q9" s="3"/>
    </row>
    <row r="10" spans="1:17" ht="34" x14ac:dyDescent="0.2">
      <c r="A10" s="1" t="s">
        <v>9</v>
      </c>
      <c r="B10" s="10"/>
      <c r="C10" s="10"/>
      <c r="D10" s="10"/>
      <c r="E10" s="10"/>
      <c r="F10" s="10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3"/>
    </row>
    <row r="11" spans="1:17" ht="51" x14ac:dyDescent="0.2">
      <c r="A11" s="1" t="s">
        <v>10</v>
      </c>
      <c r="B11" s="10"/>
      <c r="C11" s="10"/>
      <c r="D11" s="10"/>
      <c r="E11" s="10"/>
      <c r="F11" s="10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3"/>
    </row>
    <row r="12" spans="1:17" ht="34" x14ac:dyDescent="0.2">
      <c r="A12" s="1" t="s">
        <v>11</v>
      </c>
      <c r="B12" s="10"/>
      <c r="C12" s="10"/>
      <c r="D12" s="10"/>
      <c r="E12" s="10"/>
      <c r="F12" s="10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3"/>
    </row>
    <row r="13" spans="1:17" ht="17" x14ac:dyDescent="0.2">
      <c r="A13" s="1" t="s">
        <v>12</v>
      </c>
      <c r="B13" s="10"/>
      <c r="C13" s="10"/>
      <c r="D13" s="10">
        <v>4645</v>
      </c>
      <c r="E13" s="10">
        <v>3465</v>
      </c>
      <c r="F13" s="10">
        <v>4808</v>
      </c>
      <c r="G13" s="11">
        <v>3774</v>
      </c>
      <c r="H13" s="12">
        <v>5130</v>
      </c>
      <c r="I13" s="12">
        <v>4023</v>
      </c>
      <c r="J13" s="12">
        <v>5419</v>
      </c>
      <c r="K13" s="12">
        <v>4031</v>
      </c>
      <c r="L13" s="12">
        <v>5398</v>
      </c>
      <c r="M13" s="12">
        <v>4223</v>
      </c>
      <c r="N13" s="12">
        <v>5428</v>
      </c>
      <c r="O13" s="12">
        <v>4040</v>
      </c>
      <c r="P13" s="12">
        <v>5108</v>
      </c>
      <c r="Q13" s="3">
        <v>3972</v>
      </c>
    </row>
    <row r="14" spans="1:17" ht="17" x14ac:dyDescent="0.2">
      <c r="A14" s="1" t="s">
        <v>13</v>
      </c>
      <c r="B14" s="10"/>
      <c r="C14" s="10"/>
      <c r="D14" s="10">
        <f>465+452</f>
        <v>917</v>
      </c>
      <c r="E14" s="10">
        <f>524+486</f>
        <v>1010</v>
      </c>
      <c r="F14" s="10">
        <f>497+448</f>
        <v>945</v>
      </c>
      <c r="G14" s="11">
        <v>1295</v>
      </c>
      <c r="H14" s="12">
        <v>1319</v>
      </c>
      <c r="I14" s="12">
        <v>1421</v>
      </c>
      <c r="J14" s="12">
        <v>1350</v>
      </c>
      <c r="K14" s="12">
        <v>1405</v>
      </c>
      <c r="L14" s="12">
        <v>1438</v>
      </c>
      <c r="M14" s="12">
        <v>1531</v>
      </c>
      <c r="N14" s="12">
        <v>1441</v>
      </c>
      <c r="O14" s="12">
        <v>1393</v>
      </c>
      <c r="P14" s="12">
        <v>1271</v>
      </c>
      <c r="Q14" s="3"/>
    </row>
    <row r="15" spans="1:17" ht="68" x14ac:dyDescent="0.2">
      <c r="A15" s="1" t="s">
        <v>14</v>
      </c>
      <c r="B15" s="10"/>
      <c r="C15" s="10"/>
      <c r="D15" s="10"/>
      <c r="E15" s="10"/>
      <c r="F15" s="10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3"/>
    </row>
    <row r="16" spans="1:17" ht="51" x14ac:dyDescent="0.2">
      <c r="A16" s="1" t="s">
        <v>15</v>
      </c>
      <c r="B16" s="10"/>
      <c r="C16" s="10"/>
      <c r="D16" s="10"/>
      <c r="E16" s="10"/>
      <c r="F16" s="10"/>
      <c r="G16" s="11"/>
      <c r="H16" s="12"/>
      <c r="I16" s="12"/>
      <c r="J16" s="12"/>
      <c r="K16" s="12"/>
      <c r="L16" s="12"/>
      <c r="M16" s="12"/>
      <c r="N16" s="12"/>
      <c r="O16" s="12"/>
      <c r="P16" s="12"/>
      <c r="Q16" s="3"/>
    </row>
    <row r="17" spans="1:17" ht="34" x14ac:dyDescent="0.2">
      <c r="A17" s="1" t="s">
        <v>16</v>
      </c>
      <c r="B17" s="10"/>
      <c r="C17" s="10"/>
      <c r="D17" s="10"/>
      <c r="E17" s="10"/>
      <c r="F17" s="10"/>
      <c r="G17" s="11"/>
      <c r="H17" s="12"/>
      <c r="I17" s="12"/>
      <c r="J17" s="12"/>
      <c r="K17" s="12"/>
      <c r="L17" s="12"/>
      <c r="M17" s="12"/>
      <c r="N17" s="12"/>
      <c r="O17" s="12"/>
      <c r="P17" s="12"/>
      <c r="Q17" s="3"/>
    </row>
    <row r="18" spans="1:17" ht="51" x14ac:dyDescent="0.2">
      <c r="A18" s="1" t="s">
        <v>17</v>
      </c>
      <c r="B18" s="10"/>
      <c r="C18" s="10"/>
      <c r="D18" s="10"/>
      <c r="E18" s="10"/>
      <c r="F18" s="10"/>
      <c r="G18" s="11"/>
      <c r="H18" s="12"/>
      <c r="I18" s="12"/>
      <c r="J18" s="12"/>
      <c r="K18" s="12"/>
      <c r="L18" s="12"/>
      <c r="M18" s="12"/>
      <c r="N18" s="12"/>
      <c r="O18" s="12"/>
      <c r="P18" s="12"/>
      <c r="Q18" s="3"/>
    </row>
    <row r="19" spans="1:17" ht="34" x14ac:dyDescent="0.2">
      <c r="A19" s="1" t="s">
        <v>18</v>
      </c>
      <c r="B19" s="10"/>
      <c r="C19" s="10"/>
      <c r="D19" s="10"/>
      <c r="E19" s="10"/>
      <c r="F19" s="10"/>
      <c r="G19" s="11"/>
      <c r="H19" s="12"/>
      <c r="I19" s="12"/>
      <c r="J19" s="12"/>
      <c r="K19" s="12"/>
      <c r="L19" s="12"/>
      <c r="M19" s="12"/>
      <c r="N19" s="12"/>
      <c r="O19" s="12"/>
      <c r="P19" s="12"/>
      <c r="Q19" s="3"/>
    </row>
    <row r="20" spans="1:17" ht="34" x14ac:dyDescent="0.2">
      <c r="A20" s="1" t="s">
        <v>19</v>
      </c>
      <c r="B20" s="10"/>
      <c r="C20" s="11"/>
      <c r="D20" s="11"/>
      <c r="E20" s="11"/>
      <c r="F20" s="11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3"/>
    </row>
    <row r="21" spans="1:17" ht="17" x14ac:dyDescent="0.2">
      <c r="A21" s="1" t="s">
        <v>20</v>
      </c>
      <c r="B21" s="10"/>
      <c r="C21" s="10"/>
      <c r="D21" s="10"/>
      <c r="E21" s="10"/>
      <c r="F21" s="10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3"/>
    </row>
    <row r="22" spans="1:17" ht="17" x14ac:dyDescent="0.2">
      <c r="A22" s="1" t="s">
        <v>21</v>
      </c>
      <c r="B22" s="10"/>
      <c r="C22" s="10"/>
      <c r="D22" s="10"/>
      <c r="E22" s="10">
        <v>1956</v>
      </c>
      <c r="F22" s="10">
        <v>1992</v>
      </c>
      <c r="G22" s="11">
        <v>2279</v>
      </c>
      <c r="H22" s="12">
        <v>2298</v>
      </c>
      <c r="I22" s="12">
        <v>2504</v>
      </c>
      <c r="J22" s="12">
        <v>2363</v>
      </c>
      <c r="K22" s="12">
        <v>2674</v>
      </c>
      <c r="L22" s="12">
        <v>2542</v>
      </c>
      <c r="M22" s="12">
        <v>3073</v>
      </c>
      <c r="N22" s="12">
        <v>2451</v>
      </c>
      <c r="O22" s="12">
        <v>2485</v>
      </c>
      <c r="P22" s="12">
        <v>1861</v>
      </c>
      <c r="Q22" s="3"/>
    </row>
    <row r="23" spans="1:17" ht="17" x14ac:dyDescent="0.2">
      <c r="A23" s="1" t="s">
        <v>22</v>
      </c>
      <c r="B23" s="10"/>
      <c r="C23" s="10"/>
      <c r="D23" s="10"/>
      <c r="E23" s="10"/>
      <c r="F23" s="10"/>
      <c r="G23" s="11"/>
      <c r="H23" s="12"/>
      <c r="I23" s="12"/>
      <c r="J23" s="12"/>
      <c r="K23" s="12"/>
      <c r="L23" s="12"/>
      <c r="M23" s="12"/>
      <c r="N23" s="12"/>
      <c r="O23" s="12"/>
      <c r="P23" s="12"/>
      <c r="Q23" s="3"/>
    </row>
    <row r="24" spans="1:17" ht="17" x14ac:dyDescent="0.2">
      <c r="A24" s="1" t="s">
        <v>23</v>
      </c>
      <c r="B24" s="10"/>
      <c r="C24" s="11"/>
      <c r="D24" s="11">
        <v>3214</v>
      </c>
      <c r="E24" s="11">
        <v>3112</v>
      </c>
      <c r="F24" s="11">
        <v>3121</v>
      </c>
      <c r="G24" s="11">
        <v>3207</v>
      </c>
      <c r="H24" s="11">
        <v>3203</v>
      </c>
      <c r="I24" s="12">
        <v>3536</v>
      </c>
      <c r="J24" s="12">
        <v>3479</v>
      </c>
      <c r="K24" s="12">
        <v>3726</v>
      </c>
      <c r="L24" s="12">
        <v>3572</v>
      </c>
      <c r="M24" s="12">
        <v>3739</v>
      </c>
      <c r="N24" s="12">
        <v>3595</v>
      </c>
      <c r="O24" s="12">
        <v>3666</v>
      </c>
      <c r="P24" s="12">
        <v>3427</v>
      </c>
      <c r="Q24" s="3"/>
    </row>
    <row r="25" spans="1:17" ht="17" x14ac:dyDescent="0.2">
      <c r="A25" s="1" t="s">
        <v>24</v>
      </c>
      <c r="B25" s="10"/>
      <c r="C25" s="10"/>
      <c r="D25" s="10"/>
      <c r="E25" s="10"/>
      <c r="F25" s="10"/>
      <c r="G25" s="11"/>
      <c r="H25" s="12"/>
      <c r="I25" s="12"/>
      <c r="J25" s="12"/>
      <c r="K25" s="12"/>
      <c r="L25" s="12"/>
      <c r="M25" s="12"/>
      <c r="N25" s="12"/>
      <c r="O25" s="12"/>
      <c r="P25" s="12"/>
      <c r="Q25" s="3"/>
    </row>
    <row r="26" spans="1:17" ht="17" x14ac:dyDescent="0.2">
      <c r="A26" s="1" t="s">
        <v>25</v>
      </c>
      <c r="B26" s="10"/>
      <c r="C26" s="10"/>
      <c r="D26" s="10"/>
      <c r="E26" s="10"/>
      <c r="F26" s="10"/>
      <c r="G26" s="11"/>
      <c r="H26" s="12"/>
      <c r="I26" s="12"/>
      <c r="J26" s="12"/>
      <c r="K26" s="12"/>
      <c r="L26" s="12"/>
      <c r="M26" s="12"/>
      <c r="N26" s="12"/>
      <c r="O26" s="12"/>
      <c r="P26" s="12"/>
      <c r="Q26" s="3"/>
    </row>
    <row r="27" spans="1:17" ht="17" x14ac:dyDescent="0.2">
      <c r="A27" s="1" t="s">
        <v>26</v>
      </c>
      <c r="B27" s="10"/>
      <c r="C27" s="10"/>
      <c r="D27" s="10"/>
      <c r="E27" s="10">
        <v>3183</v>
      </c>
      <c r="F27" s="10">
        <v>3135</v>
      </c>
      <c r="G27" s="11"/>
      <c r="H27" s="12"/>
      <c r="I27" s="12"/>
      <c r="J27" s="12"/>
      <c r="K27" s="12"/>
      <c r="L27" s="12"/>
      <c r="M27" s="12"/>
      <c r="N27" s="12"/>
      <c r="O27" s="12"/>
      <c r="P27" s="12"/>
      <c r="Q27" s="3"/>
    </row>
    <row r="28" spans="1:17" ht="17" x14ac:dyDescent="0.2">
      <c r="A28" s="1" t="s">
        <v>27</v>
      </c>
      <c r="B28" s="10"/>
      <c r="C28" s="10"/>
      <c r="D28" s="10"/>
      <c r="E28" s="10"/>
      <c r="F28" s="10"/>
      <c r="G28" s="11"/>
      <c r="H28" s="12"/>
      <c r="I28" s="12"/>
      <c r="J28" s="12"/>
      <c r="K28" s="12"/>
      <c r="L28" s="12"/>
      <c r="M28" s="12"/>
      <c r="N28" s="12"/>
      <c r="O28" s="12"/>
      <c r="P28" s="12"/>
      <c r="Q28" s="3"/>
    </row>
    <row r="29" spans="1:17" ht="17" x14ac:dyDescent="0.2">
      <c r="A29" s="1" t="s">
        <v>28</v>
      </c>
      <c r="B29" s="10"/>
      <c r="C29" s="13"/>
      <c r="D29" s="13"/>
      <c r="E29" s="13"/>
      <c r="F29" s="13"/>
      <c r="G29" s="11"/>
      <c r="H29" s="12">
        <v>474</v>
      </c>
      <c r="I29" s="12">
        <v>538</v>
      </c>
      <c r="J29" s="12">
        <v>472</v>
      </c>
      <c r="K29" s="12">
        <v>505</v>
      </c>
      <c r="L29" s="12">
        <v>415</v>
      </c>
      <c r="M29" s="12"/>
      <c r="N29" s="12">
        <v>446</v>
      </c>
      <c r="O29" s="12">
        <v>494</v>
      </c>
      <c r="P29" s="12">
        <v>451</v>
      </c>
      <c r="Q29" s="3">
        <v>408</v>
      </c>
    </row>
    <row r="30" spans="1:17" ht="17" x14ac:dyDescent="0.2">
      <c r="A30" s="1" t="s">
        <v>29</v>
      </c>
      <c r="B30" s="10"/>
      <c r="C30" s="10"/>
      <c r="D30" s="10">
        <v>703</v>
      </c>
      <c r="E30" s="10">
        <v>710</v>
      </c>
      <c r="F30" s="10">
        <v>626</v>
      </c>
      <c r="G30" s="11">
        <v>684</v>
      </c>
      <c r="H30" s="12">
        <v>670</v>
      </c>
      <c r="I30" s="12">
        <v>736</v>
      </c>
      <c r="J30" s="12">
        <v>738</v>
      </c>
      <c r="K30" s="12">
        <v>831</v>
      </c>
      <c r="L30" s="12">
        <v>740</v>
      </c>
      <c r="M30" s="12">
        <v>814</v>
      </c>
      <c r="N30" s="12">
        <v>767</v>
      </c>
      <c r="O30" s="12">
        <v>860</v>
      </c>
      <c r="P30" s="12">
        <v>669</v>
      </c>
      <c r="Q30" s="3">
        <v>668</v>
      </c>
    </row>
    <row r="31" spans="1:17" ht="17" x14ac:dyDescent="0.2">
      <c r="A31" s="1" t="s">
        <v>30</v>
      </c>
      <c r="B31" s="10"/>
      <c r="C31" s="10"/>
      <c r="D31" s="10"/>
      <c r="E31" s="10"/>
      <c r="F31" s="10"/>
      <c r="G31" s="11"/>
      <c r="H31" s="10"/>
      <c r="I31" s="12"/>
      <c r="J31" s="12"/>
      <c r="K31" s="12"/>
      <c r="L31" s="12"/>
      <c r="M31" s="12"/>
      <c r="N31" s="12"/>
      <c r="O31" s="12"/>
      <c r="P31" s="12"/>
      <c r="Q31" s="3"/>
    </row>
    <row r="32" spans="1:17" ht="17" x14ac:dyDescent="0.2">
      <c r="A32" s="1" t="s">
        <v>31</v>
      </c>
      <c r="B32" s="10"/>
      <c r="C32" s="10"/>
      <c r="D32" s="10"/>
      <c r="E32" s="10"/>
      <c r="F32" s="10"/>
      <c r="G32" s="11"/>
      <c r="H32" s="12"/>
      <c r="I32" s="12"/>
      <c r="J32" s="12"/>
      <c r="K32" s="12"/>
      <c r="L32" s="12"/>
      <c r="M32" s="12"/>
      <c r="N32" s="12"/>
      <c r="O32" s="12"/>
      <c r="P32" s="12"/>
      <c r="Q32" s="4"/>
    </row>
    <row r="33" spans="1:17" ht="17" x14ac:dyDescent="0.2">
      <c r="A33" s="1" t="s">
        <v>32</v>
      </c>
      <c r="B33" s="10"/>
      <c r="C33" s="10"/>
      <c r="D33" s="10"/>
      <c r="E33" s="10"/>
      <c r="F33" s="10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3"/>
    </row>
    <row r="34" spans="1:17" ht="17" x14ac:dyDescent="0.2">
      <c r="A34" s="1" t="s">
        <v>33</v>
      </c>
      <c r="B34" s="10"/>
      <c r="C34" s="10"/>
      <c r="D34" s="10"/>
      <c r="E34" s="10"/>
      <c r="F34" s="10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3"/>
    </row>
    <row r="35" spans="1:17" ht="17" x14ac:dyDescent="0.2">
      <c r="A35" s="1" t="s">
        <v>34</v>
      </c>
      <c r="B35" s="10"/>
      <c r="C35" s="10"/>
      <c r="D35" s="10"/>
      <c r="E35" s="10"/>
      <c r="F35" s="10"/>
      <c r="G35" s="11"/>
      <c r="H35" s="12"/>
      <c r="I35" s="12"/>
      <c r="J35" s="12"/>
      <c r="K35" s="12">
        <v>2346</v>
      </c>
      <c r="L35" s="12">
        <v>2239</v>
      </c>
      <c r="M35" s="12">
        <v>1743</v>
      </c>
      <c r="N35" s="12">
        <v>2060</v>
      </c>
      <c r="O35" s="12">
        <v>1709</v>
      </c>
      <c r="P35" s="12">
        <v>2041</v>
      </c>
      <c r="Q35" s="3">
        <v>1519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2D88-3192-E145-B6BB-E426D085DB68}">
  <dimension ref="A1:Q35"/>
  <sheetViews>
    <sheetView zoomScale="90" zoomScaleNormal="90" workbookViewId="0">
      <selection activeCell="O24" sqref="O24"/>
    </sheetView>
  </sheetViews>
  <sheetFormatPr baseColWidth="10" defaultRowHeight="16" x14ac:dyDescent="0.2"/>
  <cols>
    <col min="1" max="1" width="45.5" customWidth="1"/>
    <col min="2" max="2" width="13" customWidth="1"/>
    <col min="4" max="4" width="19.6640625" customWidth="1"/>
    <col min="5" max="5" width="21.5" customWidth="1"/>
    <col min="6" max="6" width="17.33203125" customWidth="1"/>
    <col min="7" max="7" width="20.1640625" customWidth="1"/>
    <col min="8" max="8" width="15.83203125" customWidth="1"/>
    <col min="9" max="9" width="14.6640625" customWidth="1"/>
  </cols>
  <sheetData>
    <row r="1" spans="1:17" ht="51" x14ac:dyDescent="0.2">
      <c r="A1" s="1" t="s">
        <v>0</v>
      </c>
      <c r="B1" s="1" t="s">
        <v>35</v>
      </c>
      <c r="C1" s="1" t="s">
        <v>36</v>
      </c>
      <c r="D1" s="1" t="s">
        <v>78</v>
      </c>
      <c r="E1" s="1" t="s">
        <v>64</v>
      </c>
      <c r="F1" s="1" t="s">
        <v>65</v>
      </c>
      <c r="G1" s="2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3" t="s">
        <v>76</v>
      </c>
    </row>
    <row r="2" spans="1:17" ht="22" customHeight="1" x14ac:dyDescent="0.2">
      <c r="A2" s="1" t="s">
        <v>1</v>
      </c>
      <c r="B2" s="5"/>
      <c r="C2" s="5"/>
      <c r="D2" s="5">
        <v>2.9649999999999999</v>
      </c>
      <c r="E2" s="5">
        <v>2.9590000000000001</v>
      </c>
      <c r="F2" s="5">
        <v>3.012</v>
      </c>
      <c r="G2" s="6">
        <v>3.0350000000000001</v>
      </c>
      <c r="H2" s="7">
        <v>3.0379999999999998</v>
      </c>
      <c r="I2" s="7">
        <v>2.9790000000000001</v>
      </c>
      <c r="J2" s="7">
        <v>3.12</v>
      </c>
      <c r="K2" s="7">
        <v>3.0459999999999998</v>
      </c>
      <c r="L2" s="7">
        <v>3.0760000000000001</v>
      </c>
      <c r="M2" s="7">
        <v>3.0459999999999998</v>
      </c>
      <c r="N2" s="7">
        <v>3.0760000000000001</v>
      </c>
      <c r="O2" s="7">
        <v>3.0880000000000001</v>
      </c>
      <c r="P2" s="7">
        <v>3.0790000000000002</v>
      </c>
      <c r="Q2" s="7">
        <v>3.0489999999999999</v>
      </c>
    </row>
    <row r="3" spans="1:17" ht="35" customHeight="1" x14ac:dyDescent="0.2">
      <c r="A3" s="1" t="s">
        <v>2</v>
      </c>
      <c r="B3" s="5"/>
      <c r="C3" s="5"/>
      <c r="D3" s="5"/>
      <c r="E3" s="5"/>
      <c r="F3" s="5"/>
      <c r="G3" s="6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3" customHeight="1" x14ac:dyDescent="0.2">
      <c r="A4" s="1" t="s">
        <v>3</v>
      </c>
      <c r="B4" s="5"/>
      <c r="C4" s="6"/>
      <c r="D4" s="6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34" x14ac:dyDescent="0.2">
      <c r="A5" s="1" t="s">
        <v>4</v>
      </c>
      <c r="B5" s="5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21" customHeight="1" x14ac:dyDescent="0.2">
      <c r="A6" s="1" t="s">
        <v>5</v>
      </c>
      <c r="B6" s="5"/>
      <c r="C6" s="6"/>
      <c r="D6" s="6"/>
      <c r="E6" s="6"/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4" customHeight="1" x14ac:dyDescent="0.2">
      <c r="A7" s="1" t="s">
        <v>6</v>
      </c>
      <c r="B7" s="5"/>
      <c r="C7" s="5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38" customHeight="1" x14ac:dyDescent="0.2">
      <c r="A8" s="1" t="s">
        <v>7</v>
      </c>
      <c r="B8" s="5"/>
      <c r="C8" s="5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38" customHeight="1" x14ac:dyDescent="0.2">
      <c r="A9" s="1" t="s">
        <v>8</v>
      </c>
      <c r="B9" s="5"/>
      <c r="C9" s="5"/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34" hidden="1" x14ac:dyDescent="0.2">
      <c r="A10" s="1" t="s">
        <v>9</v>
      </c>
      <c r="B10" s="5"/>
      <c r="C10" s="5"/>
      <c r="D10" s="5"/>
      <c r="E10" s="5"/>
      <c r="F10" s="5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51" x14ac:dyDescent="0.2">
      <c r="A11" s="1" t="s">
        <v>10</v>
      </c>
      <c r="B11" s="5"/>
      <c r="C11" s="5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34" x14ac:dyDescent="0.2">
      <c r="A12" s="1" t="s">
        <v>11</v>
      </c>
      <c r="B12" s="5"/>
      <c r="C12" s="5"/>
      <c r="D12" s="5"/>
      <c r="E12" s="5"/>
      <c r="F12" s="5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34" x14ac:dyDescent="0.2">
      <c r="A13" s="1" t="s">
        <v>12</v>
      </c>
      <c r="B13" s="5"/>
      <c r="C13" s="5"/>
      <c r="D13" s="5"/>
      <c r="E13" s="5"/>
      <c r="F13" s="5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7" x14ac:dyDescent="0.2">
      <c r="A14" s="1" t="s">
        <v>13</v>
      </c>
      <c r="B14" s="5"/>
      <c r="C14" s="5"/>
      <c r="D14" s="5">
        <f>(3.19+2.71)/2</f>
        <v>2.95</v>
      </c>
      <c r="E14" s="5">
        <f>(3.15+2.77)/2</f>
        <v>2.96</v>
      </c>
      <c r="F14" s="5">
        <f>(3.17+2.76)/2</f>
        <v>2.9649999999999999</v>
      </c>
      <c r="G14" s="6">
        <f>(3.16+2.66)/2</f>
        <v>2.91</v>
      </c>
      <c r="H14" s="7">
        <f>(2.98+2.76)/2</f>
        <v>2.87</v>
      </c>
      <c r="I14" s="7">
        <f>(3.22+2.77)/2</f>
        <v>2.9950000000000001</v>
      </c>
      <c r="J14" s="7">
        <f>(3.24+2.75)/2</f>
        <v>2.9950000000000001</v>
      </c>
      <c r="K14" s="7">
        <v>3.05</v>
      </c>
      <c r="L14" s="7">
        <v>3.09</v>
      </c>
      <c r="M14" s="7">
        <v>3.08</v>
      </c>
      <c r="N14" s="7">
        <v>3.1</v>
      </c>
      <c r="O14" s="7">
        <v>3.11</v>
      </c>
      <c r="P14" s="7">
        <v>3.15</v>
      </c>
      <c r="Q14" s="7"/>
    </row>
    <row r="15" spans="1:17" ht="68" x14ac:dyDescent="0.2">
      <c r="A15" s="1" t="s">
        <v>14</v>
      </c>
      <c r="B15" s="5"/>
      <c r="C15" s="5"/>
      <c r="D15" s="5"/>
      <c r="E15" s="5"/>
      <c r="F15" s="5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51" x14ac:dyDescent="0.2">
      <c r="A16" s="1" t="s">
        <v>15</v>
      </c>
      <c r="B16" s="5"/>
      <c r="C16" s="5"/>
      <c r="D16" s="5"/>
      <c r="E16" s="5"/>
      <c r="F16" s="5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34" x14ac:dyDescent="0.2">
      <c r="A17" s="1" t="s">
        <v>16</v>
      </c>
      <c r="B17" s="5"/>
      <c r="C17" s="5"/>
      <c r="D17" s="5"/>
      <c r="E17" s="5"/>
      <c r="F17" s="5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51" x14ac:dyDescent="0.2">
      <c r="A18" s="1" t="s">
        <v>17</v>
      </c>
      <c r="B18" s="5"/>
      <c r="C18" s="5"/>
      <c r="D18" s="5"/>
      <c r="E18" s="5"/>
      <c r="F18" s="5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34" x14ac:dyDescent="0.2">
      <c r="A19" s="1" t="s">
        <v>18</v>
      </c>
      <c r="B19" s="5"/>
      <c r="C19" s="5"/>
      <c r="D19" s="5"/>
      <c r="E19" s="5"/>
      <c r="F19" s="5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34" x14ac:dyDescent="0.2">
      <c r="A20" s="1" t="s">
        <v>19</v>
      </c>
      <c r="B20" s="5"/>
      <c r="C20" s="6"/>
      <c r="D20" s="6"/>
      <c r="E20" s="6"/>
      <c r="F20" s="6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51" x14ac:dyDescent="0.2">
      <c r="A21" s="1" t="s">
        <v>20</v>
      </c>
      <c r="B21" s="5"/>
      <c r="C21" s="5"/>
      <c r="D21" s="5"/>
      <c r="E21" s="5"/>
      <c r="F21" s="5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7" x14ac:dyDescent="0.2">
      <c r="A22" s="1" t="s">
        <v>21</v>
      </c>
      <c r="B22" s="5"/>
      <c r="C22" s="5"/>
      <c r="D22" s="5"/>
      <c r="E22" s="5">
        <v>2.6</v>
      </c>
      <c r="F22" s="5">
        <v>2.56</v>
      </c>
      <c r="G22" s="6">
        <v>2.57</v>
      </c>
      <c r="H22" s="7">
        <v>2.73</v>
      </c>
      <c r="I22" s="7">
        <v>2.62</v>
      </c>
      <c r="J22" s="7">
        <v>2.72</v>
      </c>
      <c r="K22" s="7">
        <v>2.69</v>
      </c>
      <c r="L22" s="7">
        <v>2.74</v>
      </c>
      <c r="M22" s="7">
        <v>2.64</v>
      </c>
      <c r="N22" s="7">
        <v>2.75</v>
      </c>
      <c r="O22" s="7">
        <v>2.87</v>
      </c>
      <c r="P22" s="7">
        <v>3</v>
      </c>
      <c r="Q22" s="7">
        <v>2.9</v>
      </c>
    </row>
    <row r="23" spans="1:17" ht="39" customHeight="1" x14ac:dyDescent="0.2">
      <c r="A23" s="1" t="s">
        <v>22</v>
      </c>
      <c r="B23" s="5"/>
      <c r="C23" s="5"/>
      <c r="D23" s="5"/>
      <c r="E23" s="5"/>
      <c r="F23" s="5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7" x14ac:dyDescent="0.2">
      <c r="A24" s="1" t="s">
        <v>23</v>
      </c>
      <c r="B24" s="5"/>
      <c r="C24" s="6"/>
      <c r="D24" s="6">
        <v>3.0960000000000001</v>
      </c>
      <c r="E24" s="6">
        <v>3.0350000000000001</v>
      </c>
      <c r="F24" s="6">
        <v>3.1360000000000001</v>
      </c>
      <c r="G24" s="6">
        <v>3.0710000000000002</v>
      </c>
      <c r="H24" s="6">
        <v>3.081</v>
      </c>
      <c r="I24" s="7">
        <v>3.069</v>
      </c>
      <c r="J24" s="7">
        <v>3.12</v>
      </c>
      <c r="K24" s="7">
        <v>3.04</v>
      </c>
      <c r="L24" s="7">
        <v>3.1</v>
      </c>
      <c r="M24" s="7">
        <v>3.07</v>
      </c>
      <c r="N24" s="7">
        <v>3.14</v>
      </c>
      <c r="O24" s="7">
        <v>3.13</v>
      </c>
      <c r="P24" s="7">
        <v>3.1</v>
      </c>
      <c r="Q24" s="7">
        <v>3.1</v>
      </c>
    </row>
    <row r="25" spans="1:17" ht="34" x14ac:dyDescent="0.2">
      <c r="A25" s="1" t="s">
        <v>24</v>
      </c>
      <c r="B25" s="5"/>
      <c r="C25" s="5"/>
      <c r="D25" s="5"/>
      <c r="E25" s="5"/>
      <c r="F25" s="5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34" x14ac:dyDescent="0.2">
      <c r="A26" s="1" t="s">
        <v>25</v>
      </c>
      <c r="B26" s="5"/>
      <c r="C26" s="5"/>
      <c r="D26" s="5"/>
      <c r="E26" s="5"/>
      <c r="F26" s="5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7" x14ac:dyDescent="0.2">
      <c r="A27" s="1" t="s">
        <v>26</v>
      </c>
      <c r="B27" s="5"/>
      <c r="C27" s="5"/>
      <c r="D27" s="5"/>
      <c r="E27" s="5">
        <v>3.16</v>
      </c>
      <c r="F27" s="5">
        <v>3.14</v>
      </c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34" x14ac:dyDescent="0.2">
      <c r="A28" s="1" t="s">
        <v>27</v>
      </c>
      <c r="B28" s="5"/>
      <c r="C28" s="5"/>
      <c r="D28" s="5"/>
      <c r="E28" s="5"/>
      <c r="F28" s="5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7" x14ac:dyDescent="0.2">
      <c r="A29" s="1" t="s">
        <v>28</v>
      </c>
      <c r="B29" s="5"/>
      <c r="C29" s="8"/>
      <c r="D29" s="8">
        <v>3.2810000000000001</v>
      </c>
      <c r="E29" s="8">
        <v>3.2810000000000001</v>
      </c>
      <c r="F29" s="8"/>
      <c r="G29" s="6"/>
      <c r="H29" s="7">
        <v>3.1869999999999998</v>
      </c>
      <c r="I29" s="7">
        <v>3.2149999999999999</v>
      </c>
      <c r="J29" s="7">
        <v>3.254</v>
      </c>
      <c r="K29" s="7">
        <v>3.3130000000000002</v>
      </c>
      <c r="L29" s="7">
        <v>3.2669999999999999</v>
      </c>
      <c r="M29" s="7"/>
      <c r="N29" s="7">
        <v>3.2189999999999999</v>
      </c>
      <c r="O29" s="7">
        <v>3.2490000000000001</v>
      </c>
      <c r="P29" s="7">
        <v>3.2730000000000001</v>
      </c>
      <c r="Q29" s="7">
        <v>3.1549999999999998</v>
      </c>
    </row>
    <row r="30" spans="1:17" ht="17" x14ac:dyDescent="0.2">
      <c r="A30" s="1" t="s">
        <v>29</v>
      </c>
      <c r="B30" s="5"/>
      <c r="C30" s="5"/>
      <c r="D30" s="5">
        <v>3.11</v>
      </c>
      <c r="E30" s="5">
        <v>3.2210000000000001</v>
      </c>
      <c r="F30" s="5">
        <v>3.18</v>
      </c>
      <c r="G30" s="6">
        <v>3.19</v>
      </c>
      <c r="H30" s="7">
        <v>3.1970000000000001</v>
      </c>
      <c r="I30" s="7">
        <v>3.2229999999999999</v>
      </c>
      <c r="J30" s="7">
        <v>3.2519999999999998</v>
      </c>
      <c r="K30" s="7">
        <v>3.26</v>
      </c>
      <c r="L30" s="7">
        <v>3.24</v>
      </c>
      <c r="M30" s="7">
        <v>3.177</v>
      </c>
      <c r="N30" s="7">
        <v>3.24</v>
      </c>
      <c r="O30" s="7">
        <v>3.22</v>
      </c>
      <c r="P30" s="7">
        <v>3.23</v>
      </c>
      <c r="Q30" s="7">
        <v>3.08</v>
      </c>
    </row>
    <row r="31" spans="1:17" ht="51" x14ac:dyDescent="0.2">
      <c r="A31" s="1" t="s">
        <v>30</v>
      </c>
      <c r="B31" s="5"/>
      <c r="C31" s="5"/>
      <c r="D31" s="5"/>
      <c r="E31" s="5"/>
      <c r="F31" s="5"/>
      <c r="G31" s="6"/>
      <c r="H31" s="5"/>
      <c r="I31" s="7"/>
      <c r="J31" s="7"/>
      <c r="K31" s="7"/>
      <c r="L31" s="7"/>
      <c r="M31" s="7"/>
      <c r="N31" s="7"/>
      <c r="O31" s="7"/>
      <c r="P31" s="7"/>
      <c r="Q31" s="7"/>
    </row>
    <row r="32" spans="1:17" ht="17" x14ac:dyDescent="0.2">
      <c r="A32" s="1" t="s">
        <v>31</v>
      </c>
      <c r="B32" s="5"/>
      <c r="C32" s="5"/>
      <c r="D32" s="5"/>
      <c r="E32" s="5"/>
      <c r="F32" s="5"/>
      <c r="G32" s="6"/>
      <c r="H32" s="7"/>
      <c r="I32" s="7"/>
      <c r="J32" s="7"/>
      <c r="K32" s="7"/>
      <c r="L32" s="7"/>
      <c r="M32" s="7"/>
      <c r="N32" s="7"/>
      <c r="O32" s="7"/>
      <c r="P32" s="7"/>
      <c r="Q32" s="9"/>
    </row>
    <row r="33" spans="1:17" ht="17" x14ac:dyDescent="0.2">
      <c r="A33" s="1" t="s">
        <v>32</v>
      </c>
      <c r="B33" s="5"/>
      <c r="C33" s="5"/>
      <c r="D33" s="5"/>
      <c r="E33" s="5"/>
      <c r="F33" s="5"/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7" x14ac:dyDescent="0.2">
      <c r="A34" s="1" t="s">
        <v>33</v>
      </c>
      <c r="B34" s="5"/>
      <c r="C34" s="5"/>
      <c r="D34" s="5"/>
      <c r="E34" s="5"/>
      <c r="F34" s="5"/>
      <c r="G34" s="6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7" x14ac:dyDescent="0.2">
      <c r="A35" s="1" t="s">
        <v>34</v>
      </c>
      <c r="B35" s="5"/>
      <c r="C35" s="5"/>
      <c r="D35" s="5"/>
      <c r="E35" s="5"/>
      <c r="F35" s="5"/>
      <c r="G35" s="6"/>
      <c r="H35" s="7"/>
      <c r="I35" s="7"/>
      <c r="J35" s="7"/>
      <c r="K35" s="7">
        <v>2.91</v>
      </c>
      <c r="L35" s="7">
        <v>2.95</v>
      </c>
      <c r="M35" s="7">
        <v>2.96</v>
      </c>
      <c r="N35" s="7">
        <v>3.01</v>
      </c>
      <c r="O35" s="7">
        <v>3.03</v>
      </c>
      <c r="P35" s="7">
        <v>3.06</v>
      </c>
      <c r="Q35" s="7">
        <v>3.06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pledge</vt:lpstr>
      <vt:lpstr>population</vt:lpstr>
      <vt:lpstr>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2020-11-04T21:23:34Z</dcterms:created>
  <dcterms:modified xsi:type="dcterms:W3CDTF">2020-12-17T17:33:59Z</dcterms:modified>
</cp:coreProperties>
</file>