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cost_of_air_transport/data/"/>
    </mc:Choice>
  </mc:AlternateContent>
  <xr:revisionPtr revIDLastSave="0" documentId="13_ncr:1_{9C8EE570-70A3-AB43-953C-420CB4911DD9}" xr6:coauthVersionLast="47" xr6:coauthVersionMax="47" xr10:uidLastSave="{00000000-0000-0000-0000-000000000000}"/>
  <bookViews>
    <workbookView xWindow="0" yWindow="760" windowWidth="34560" windowHeight="21580" activeTab="1" xr2:uid="{A35E4E3F-0E3D-DE43-9112-76309508C74C}"/>
  </bookViews>
  <sheets>
    <sheet name="Air Travel Price per Distance" sheetId="4" r:id="rId1"/>
    <sheet name="Road Travel Price per Distance" sheetId="5" r:id="rId2"/>
    <sheet name="Rail Travel Price per Distance" sheetId="1" r:id="rId3"/>
    <sheet name="Air Travel Price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" i="5"/>
  <c r="H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55" i="4"/>
  <c r="M56" i="4"/>
  <c r="M57" i="4"/>
  <c r="M58" i="4"/>
  <c r="M59" i="4"/>
  <c r="M60" i="4"/>
  <c r="M61" i="4"/>
  <c r="M62" i="4"/>
  <c r="M63" i="4"/>
  <c r="M5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12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20" i="4"/>
  <c r="M15" i="4"/>
  <c r="M16" i="4"/>
  <c r="M17" i="4"/>
  <c r="M18" i="4"/>
  <c r="M19" i="4"/>
  <c r="M3" i="4"/>
  <c r="M4" i="4"/>
  <c r="M5" i="4"/>
  <c r="M6" i="4"/>
  <c r="M7" i="4"/>
  <c r="M8" i="4"/>
  <c r="M9" i="4"/>
  <c r="M10" i="4"/>
  <c r="M11" i="4"/>
  <c r="M12" i="4"/>
  <c r="M13" i="4"/>
  <c r="M14" i="4"/>
  <c r="M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</calcChain>
</file>

<file path=xl/sharedStrings.xml><?xml version="1.0" encoding="utf-8"?>
<sst xmlns="http://schemas.openxmlformats.org/spreadsheetml/2006/main" count="1320" uniqueCount="45">
  <si>
    <t>source</t>
  </si>
  <si>
    <t xml:space="preserve">https://fred.stlouisfed.org/series/CUUR0000SETG01#0 </t>
  </si>
  <si>
    <t xml:space="preserve">https://web.archive.org/web/20230000000000*/https://airlines.org/wp-content/uploads/2014/08/1962.pdf </t>
  </si>
  <si>
    <t xml:space="preserve">https://web.archive.org/web/20230502032004/https://airlines.org/wp-content/uploads/2014/08/1955.pdf </t>
  </si>
  <si>
    <t xml:space="preserve">https://web.archive.org/web/20230000000000*/https://airlines.org/wp-content/uploads/2014/08/1950.pdf </t>
  </si>
  <si>
    <t>source year</t>
  </si>
  <si>
    <t>fare/mile [U.S. cents, source year]</t>
  </si>
  <si>
    <t>year</t>
  </si>
  <si>
    <t>price index</t>
  </si>
  <si>
    <t xml:space="preserve">https://web.archive.org/web/20230529230112/https://airlines.org/wp-content/uploads/2014/08/1966.pdf </t>
  </si>
  <si>
    <t>https://fred.stlouisfed.org/series/CUUR0000SETG01#0</t>
  </si>
  <si>
    <t>N/A</t>
  </si>
  <si>
    <t>figure price index</t>
  </si>
  <si>
    <t>cpi</t>
  </si>
  <si>
    <t>delta</t>
  </si>
  <si>
    <t>revenue/mile [U.S. cents, source year]</t>
  </si>
  <si>
    <t xml:space="preserve">https://web.archive.org/web/20230000000000*/https://airlines.org/wp-content/uploads/2014/08/1964.pdf </t>
  </si>
  <si>
    <t xml:space="preserve">https://www.bts.gov/content/average-passenger-revenue-passenger-mile </t>
  </si>
  <si>
    <t xml:space="preserve">https://web.archive.org/web/20230501213015/https://airlines.org/wp-content/uploads/2014/08/1965.pdf </t>
  </si>
  <si>
    <t xml:space="preserve">https://web.archive.org/web/20230000000000*/https://airlines.org/wp-content/uploads/2014/08/1970.pdf </t>
  </si>
  <si>
    <t xml:space="preserve">https://web.archive.org/web/20230501115949/https://airlines.org/wp-content/uploads/2014/08/1976.pdf </t>
  </si>
  <si>
    <t xml:space="preserve">https://web.archive.org/web/20230501063049/https://airlines.org/wp-content/uploads/2014/08/1986.pdf </t>
  </si>
  <si>
    <t>https://web.archive.org/web/20230000000000*/https://airlines.org/wp-content/uploads/2014/08/1991.pdf</t>
  </si>
  <si>
    <t xml:space="preserve">https://web.archive.org/web/20230000000000*/https://airlines.org/wp-content/uploads/2014/08/1996.pdf </t>
  </si>
  <si>
    <t>https://web.archive.org/web/20230501015843/https://airlines.org/wp-content/uploads/2014/08/2001.pdf</t>
  </si>
  <si>
    <t xml:space="preserve">https://web.archive.org/web/20230502031918/https://airlines.org/wp-content/uploads/2014/08/1957.pdf </t>
  </si>
  <si>
    <t xml:space="preserve">https://web.archive.org/web/20230501093455/https://airlines.org/wp-content/uploads/2014/08/1978.pdf </t>
  </si>
  <si>
    <t>revenue/mile [U.S. cents, 2023]</t>
  </si>
  <si>
    <t>inflation</t>
  </si>
  <si>
    <t>https://fred.stlouisfed.org/series/CPIAUCSL</t>
  </si>
  <si>
    <t>inflation [index, 2022=100]</t>
  </si>
  <si>
    <t>revenue/mile [U.S. cents, resp. year]</t>
  </si>
  <si>
    <t>fare/101km [currency, resp. year]</t>
  </si>
  <si>
    <t>currency</t>
  </si>
  <si>
    <t>DM</t>
  </si>
  <si>
    <t>EURO</t>
  </si>
  <si>
    <t>fare/101km [EURO, 2022]</t>
  </si>
  <si>
    <t xml:space="preserve">https://web.archive.org/web/20230405100546/https://www.bundesbank.de/resource/blob/615162/5a2ab631c106f9a6438899323321ec31/mL/kaufkraftaequivalente-historischer-betraege-in-deutschen-waehrungen-data.pdf </t>
  </si>
  <si>
    <t xml:space="preserve">https://web.archive.org/web/20230628212515/https://www.pro-bahn.de/fakten/fahrpreise.htm </t>
  </si>
  <si>
    <t>comment</t>
  </si>
  <si>
    <t>compare also https://doi.org/10.1787/eco_outlook-v2007-1-en</t>
  </si>
  <si>
    <t xml:space="preserve">https://www.bts.gov/content/average-cost-owning-and-operating-automobilea-assuming-15000-vehicle-miles-year </t>
  </si>
  <si>
    <t xml:space="preserve">https://onlinepubs.trb.org/Onlinepubs/hrbproceedings/36/36-007.pdf </t>
  </si>
  <si>
    <t>cost/mile [U.S. cents, resp. year]</t>
  </si>
  <si>
    <t>cost /mile [U.S. cents, 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</si>
</sst>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##0.00_)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Helv"/>
    </font>
    <font>
      <sz val="12"/>
      <color rgb="FF000000"/>
      <name val="Calibri"/>
      <family val="2"/>
      <scheme val="minor"/>
    </font>
    <font>
      <b/>
      <sz val="10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6" fontId="5" fillId="0" borderId="1" applyNumberFormat="0">
      <alignment horizontal="right"/>
    </xf>
    <xf numFmtId="0" fontId="7" fillId="0" borderId="1">
      <alignment horizontal="left"/>
    </xf>
    <xf numFmtId="0" fontId="8" fillId="0" borderId="0">
      <alignment horizontal="left"/>
    </xf>
  </cellStyleXfs>
  <cellXfs count="9">
    <xf numFmtId="0" fontId="0" fillId="0" borderId="0" xfId="0"/>
    <xf numFmtId="0" fontId="1" fillId="0" borderId="0" xfId="1"/>
    <xf numFmtId="165" fontId="0" fillId="0" borderId="0" xfId="0" applyNumberFormat="1"/>
    <xf numFmtId="0" fontId="0" fillId="0" borderId="0" xfId="0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0" fontId="0" fillId="0" borderId="0" xfId="0" applyNumberFormat="1"/>
    <xf numFmtId="2" fontId="0" fillId="0" borderId="0" xfId="0" applyNumberFormat="1"/>
  </cellXfs>
  <cellStyles count="7">
    <cellStyle name="Data" xfId="4" xr:uid="{0815A3B7-1879-7C4A-B3E9-1981265B1C81}"/>
    <cellStyle name="Hed Side" xfId="5" xr:uid="{11E36965-4BD8-5940-8A85-3D10F81A55E1}"/>
    <cellStyle name="Hyperlink" xfId="1" builtinId="8"/>
    <cellStyle name="Hyperlink 2" xfId="3" xr:uid="{12F8065A-0E51-E742-8FFF-D89216184351}"/>
    <cellStyle name="Normal" xfId="0" builtinId="0"/>
    <cellStyle name="Normal 2" xfId="2" xr:uid="{FB48218F-69DD-294D-9539-E5B750146343}"/>
    <cellStyle name="Title-2" xfId="6" xr:uid="{72BB860B-3D7B-ED48-9D0A-28FC9E36D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per Distance'!$A:$A</c:f>
              <c:strCache>
                <c:ptCount val="84"/>
                <c:pt idx="0">
                  <c:v>year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  <c:pt idx="78">
                  <c:v>2017</c:v>
                </c:pt>
                <c:pt idx="79">
                  <c:v>2018</c:v>
                </c:pt>
                <c:pt idx="80">
                  <c:v>2019</c:v>
                </c:pt>
                <c:pt idx="81">
                  <c:v>2020</c:v>
                </c:pt>
                <c:pt idx="82">
                  <c:v>2021</c:v>
                </c:pt>
                <c:pt idx="83">
                  <c:v>2022</c:v>
                </c:pt>
              </c:strCache>
            </c:strRef>
          </c:cat>
          <c:val>
            <c:numRef>
              <c:f>'Air Travel Price per Distance'!$N$12:$N$84</c:f>
              <c:numCache>
                <c:formatCode>General</c:formatCode>
                <c:ptCount val="73"/>
                <c:pt idx="0">
                  <c:v>67.682926829268297</c:v>
                </c:pt>
                <c:pt idx="1">
                  <c:v>62.921348314606732</c:v>
                </c:pt>
                <c:pt idx="2">
                  <c:v>60.989010989010985</c:v>
                </c:pt>
                <c:pt idx="3">
                  <c:v>59.890109890109891</c:v>
                </c:pt>
                <c:pt idx="4">
                  <c:v>58.586956521739125</c:v>
                </c:pt>
                <c:pt idx="5">
                  <c:v>57.826086956521742</c:v>
                </c:pt>
                <c:pt idx="6">
                  <c:v>57.311827956989248</c:v>
                </c:pt>
                <c:pt idx="7">
                  <c:v>55.3125</c:v>
                </c:pt>
                <c:pt idx="8">
                  <c:v>56.969696969696962</c:v>
                </c:pt>
                <c:pt idx="9">
                  <c:v>58.8</c:v>
                </c:pt>
                <c:pt idx="10">
                  <c:v>60.297029702970292</c:v>
                </c:pt>
                <c:pt idx="11">
                  <c:v>61.568627450980401</c:v>
                </c:pt>
                <c:pt idx="12">
                  <c:v>62.524271844660191</c:v>
                </c:pt>
                <c:pt idx="13">
                  <c:v>58.761904761904759</c:v>
                </c:pt>
                <c:pt idx="14">
                  <c:v>57.735849056603776</c:v>
                </c:pt>
                <c:pt idx="15">
                  <c:v>56.111111111111107</c:v>
                </c:pt>
                <c:pt idx="16">
                  <c:v>52.522522522522529</c:v>
                </c:pt>
                <c:pt idx="17">
                  <c:v>49.473684210526308</c:v>
                </c:pt>
                <c:pt idx="18">
                  <c:v>47.142857142857146</c:v>
                </c:pt>
                <c:pt idx="19">
                  <c:v>47.2</c:v>
                </c:pt>
                <c:pt idx="20">
                  <c:v>45.112781954887218</c:v>
                </c:pt>
                <c:pt idx="21">
                  <c:v>45.79710144927536</c:v>
                </c:pt>
                <c:pt idx="22">
                  <c:v>44.755244755244753</c:v>
                </c:pt>
                <c:pt idx="23">
                  <c:v>43.618421052631582</c:v>
                </c:pt>
                <c:pt idx="24">
                  <c:v>44.49704142011835</c:v>
                </c:pt>
                <c:pt idx="25">
                  <c:v>41.739130434782609</c:v>
                </c:pt>
                <c:pt idx="26">
                  <c:v>41.025641025641029</c:v>
                </c:pt>
                <c:pt idx="27">
                  <c:v>40.579710144927539</c:v>
                </c:pt>
                <c:pt idx="28">
                  <c:v>37.219730941704036</c:v>
                </c:pt>
                <c:pt idx="29">
                  <c:v>35.08064516129032</c:v>
                </c:pt>
                <c:pt idx="30">
                  <c:v>39.00709219858156</c:v>
                </c:pt>
                <c:pt idx="31">
                  <c:v>39.549839228295824</c:v>
                </c:pt>
                <c:pt idx="32">
                  <c:v>35.757575757575758</c:v>
                </c:pt>
                <c:pt idx="33">
                  <c:v>34.117647058823529</c:v>
                </c:pt>
                <c:pt idx="34">
                  <c:v>34.08450704225352</c:v>
                </c:pt>
                <c:pt idx="35">
                  <c:v>31.793478260869563</c:v>
                </c:pt>
                <c:pt idx="36">
                  <c:v>29.066666666666666</c:v>
                </c:pt>
                <c:pt idx="37">
                  <c:v>28.608247422680414</c:v>
                </c:pt>
                <c:pt idx="38">
                  <c:v>29.455445544554458</c:v>
                </c:pt>
                <c:pt idx="39">
                  <c:v>29.245283018867926</c:v>
                </c:pt>
                <c:pt idx="40">
                  <c:v>28.635346756152128</c:v>
                </c:pt>
                <c:pt idx="41">
                  <c:v>27.311827956989244</c:v>
                </c:pt>
                <c:pt idx="42">
                  <c:v>26.041666666666668</c:v>
                </c:pt>
                <c:pt idx="43">
                  <c:v>17.671971291505802</c:v>
                </c:pt>
                <c:pt idx="44">
                  <c:v>16.5922147032644</c:v>
                </c:pt>
                <c:pt idx="45">
                  <c:v>16.871032280736102</c:v>
                </c:pt>
                <c:pt idx="46">
                  <c:v>15.931888891466201</c:v>
                </c:pt>
                <c:pt idx="47">
                  <c:v>16.517021831169</c:v>
                </c:pt>
                <c:pt idx="48">
                  <c:v>17.041247642113099</c:v>
                </c:pt>
                <c:pt idx="49">
                  <c:v>17.173820345100498</c:v>
                </c:pt>
                <c:pt idx="50">
                  <c:v>17.752569211045898</c:v>
                </c:pt>
                <c:pt idx="51">
                  <c:v>16.174248377731303</c:v>
                </c:pt>
                <c:pt idx="52">
                  <c:v>15.3364727735394</c:v>
                </c:pt>
                <c:pt idx="53">
                  <c:v>15.218101448113899</c:v>
                </c:pt>
                <c:pt idx="54">
                  <c:v>14.581286029771402</c:v>
                </c:pt>
                <c:pt idx="55">
                  <c:v>14.934047152417302</c:v>
                </c:pt>
                <c:pt idx="56">
                  <c:v>16.2448784852734</c:v>
                </c:pt>
                <c:pt idx="57">
                  <c:v>16.246833546821399</c:v>
                </c:pt>
                <c:pt idx="58">
                  <c:v>17.45474398156</c:v>
                </c:pt>
                <c:pt idx="59">
                  <c:v>16.002731094269603</c:v>
                </c:pt>
                <c:pt idx="60">
                  <c:v>17.160316643081298</c:v>
                </c:pt>
                <c:pt idx="61">
                  <c:v>18.3564446166328</c:v>
                </c:pt>
                <c:pt idx="62">
                  <c:v>18.9141108755225</c:v>
                </c:pt>
                <c:pt idx="63">
                  <c:v>19.2769350666035</c:v>
                </c:pt>
                <c:pt idx="64">
                  <c:v>19.895380067286002</c:v>
                </c:pt>
                <c:pt idx="65">
                  <c:v>19.2088353702562</c:v>
                </c:pt>
                <c:pt idx="66">
                  <c:v>18.3412841216625</c:v>
                </c:pt>
                <c:pt idx="67">
                  <c:v>18.338816111976499</c:v>
                </c:pt>
                <c:pt idx="68">
                  <c:v>18.530278458401302</c:v>
                </c:pt>
                <c:pt idx="69">
                  <c:v>18.616702094984799</c:v>
                </c:pt>
                <c:pt idx="70">
                  <c:v>15.2586234085569</c:v>
                </c:pt>
                <c:pt idx="71">
                  <c:v>15.5997339426723</c:v>
                </c:pt>
                <c:pt idx="72">
                  <c:v>20.071841966895001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C-5C4E-A4B9-F9F39CF7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13839"/>
        <c:axId val="2066795407"/>
      </c:lineChart>
      <c:catAx>
        <c:axId val="20674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6795407"/>
        <c:crosses val="autoZero"/>
        <c:auto val="1"/>
        <c:lblAlgn val="ctr"/>
        <c:lblOffset val="100"/>
        <c:noMultiLvlLbl val="0"/>
      </c:catAx>
      <c:valAx>
        <c:axId val="20667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74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'Road Travel Price per Distance'!$A:$A</c:f>
              <c:strCache>
                <c:ptCount val="38"/>
                <c:pt idx="0">
                  <c:v>year</c:v>
                </c:pt>
                <c:pt idx="1">
                  <c:v>1952</c:v>
                </c:pt>
                <c:pt idx="2">
                  <c:v>1975</c:v>
                </c:pt>
                <c:pt idx="3">
                  <c:v>1980</c:v>
                </c:pt>
                <c:pt idx="4">
                  <c:v>1985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strCache>
            </c:strRef>
          </c:cat>
          <c:val>
            <c:numRef>
              <c:f>'Road Travel Price per Distance'!$H$2:$H$38</c:f>
              <c:numCache>
                <c:formatCode>0.00</c:formatCode>
                <c:ptCount val="37"/>
                <c:pt idx="0" formatCode="General">
                  <c:v>61.271999999999991</c:v>
                </c:pt>
                <c:pt idx="1">
                  <c:v>14.36</c:v>
                </c:pt>
                <c:pt idx="2">
                  <c:v>21.173333333333332</c:v>
                </c:pt>
                <c:pt idx="3">
                  <c:v>23.226666666666667</c:v>
                </c:pt>
                <c:pt idx="4">
                  <c:v>33.026666666666664</c:v>
                </c:pt>
                <c:pt idx="5">
                  <c:v>37.340000000000003</c:v>
                </c:pt>
                <c:pt idx="6">
                  <c:v>38.826666666666668</c:v>
                </c:pt>
                <c:pt idx="7">
                  <c:v>38.693333333333335</c:v>
                </c:pt>
                <c:pt idx="8">
                  <c:v>39.44</c:v>
                </c:pt>
                <c:pt idx="9">
                  <c:v>41.233333333333334</c:v>
                </c:pt>
                <c:pt idx="10">
                  <c:v>42.593333333333334</c:v>
                </c:pt>
                <c:pt idx="11">
                  <c:v>44.82</c:v>
                </c:pt>
                <c:pt idx="12">
                  <c:v>46.053333333333335</c:v>
                </c:pt>
                <c:pt idx="13">
                  <c:v>47</c:v>
                </c:pt>
                <c:pt idx="14">
                  <c:v>49.086666666666666</c:v>
                </c:pt>
                <c:pt idx="15">
                  <c:v>51.026666666666664</c:v>
                </c:pt>
                <c:pt idx="16">
                  <c:v>50.226666666666667</c:v>
                </c:pt>
                <c:pt idx="17">
                  <c:v>51.693333333333335</c:v>
                </c:pt>
                <c:pt idx="18">
                  <c:v>56.206666666666663</c:v>
                </c:pt>
                <c:pt idx="19">
                  <c:v>56.06666666666667</c:v>
                </c:pt>
                <c:pt idx="20">
                  <c:v>52.226666666666667</c:v>
                </c:pt>
                <c:pt idx="21">
                  <c:v>52.153333333333336</c:v>
                </c:pt>
                <c:pt idx="22">
                  <c:v>54.14</c:v>
                </c:pt>
                <c:pt idx="23">
                  <c:v>53.973333333333336</c:v>
                </c:pt>
                <c:pt idx="24">
                  <c:v>56.58</c:v>
                </c:pt>
                <c:pt idx="25">
                  <c:v>58.506666666666668</c:v>
                </c:pt>
                <c:pt idx="26">
                  <c:v>59.64</c:v>
                </c:pt>
                <c:pt idx="27">
                  <c:v>60.813333333333333</c:v>
                </c:pt>
                <c:pt idx="28">
                  <c:v>59.173333333333332</c:v>
                </c:pt>
                <c:pt idx="29">
                  <c:v>57.986666666666665</c:v>
                </c:pt>
                <c:pt idx="30">
                  <c:v>57.053333333333335</c:v>
                </c:pt>
                <c:pt idx="31">
                  <c:v>56.453333333333333</c:v>
                </c:pt>
                <c:pt idx="32">
                  <c:v>58.993333333333332</c:v>
                </c:pt>
                <c:pt idx="33">
                  <c:v>61.88</c:v>
                </c:pt>
                <c:pt idx="34">
                  <c:v>63.74</c:v>
                </c:pt>
                <c:pt idx="35">
                  <c:v>64.44</c:v>
                </c:pt>
                <c:pt idx="36">
                  <c:v>71.526666666666671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A-8944-959B-DC94DECF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407"/>
        <c:axId val="2139639391"/>
      </c:lineChart>
      <c:catAx>
        <c:axId val="19635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9639391"/>
        <c:crosses val="autoZero"/>
        <c:auto val="1"/>
        <c:lblAlgn val="ctr"/>
        <c:lblOffset val="100"/>
        <c:noMultiLvlLbl val="0"/>
      </c:catAx>
      <c:valAx>
        <c:axId val="21396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35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'Rail Travel Price per Distance'!$A:$A</c:f>
              <c:strCache>
                <c:ptCount val="63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1956</c:v>
                </c:pt>
                <c:pt idx="7">
                  <c:v>1959</c:v>
                </c:pt>
                <c:pt idx="8">
                  <c:v>1960</c:v>
                </c:pt>
                <c:pt idx="9">
                  <c:v>1962</c:v>
                </c:pt>
                <c:pt idx="10">
                  <c:v>1963</c:v>
                </c:pt>
                <c:pt idx="11">
                  <c:v>1966</c:v>
                </c:pt>
                <c:pt idx="12">
                  <c:v>1969</c:v>
                </c:pt>
                <c:pt idx="13">
                  <c:v>1970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'Rail Travel Price per Distance'!$G$2:$G$63</c:f>
              <c:numCache>
                <c:formatCode>General</c:formatCode>
                <c:ptCount val="62"/>
                <c:pt idx="0">
                  <c:v>27.54</c:v>
                </c:pt>
                <c:pt idx="1">
                  <c:v>25.080000000000002</c:v>
                </c:pt>
                <c:pt idx="2">
                  <c:v>28.457999999999998</c:v>
                </c:pt>
                <c:pt idx="3">
                  <c:v>28.866</c:v>
                </c:pt>
                <c:pt idx="4">
                  <c:v>28.763999999999996</c:v>
                </c:pt>
                <c:pt idx="5">
                  <c:v>18.36</c:v>
                </c:pt>
                <c:pt idx="6">
                  <c:v>19.018000000000001</c:v>
                </c:pt>
                <c:pt idx="7">
                  <c:v>18.721999999999998</c:v>
                </c:pt>
                <c:pt idx="8">
                  <c:v>17.760000000000002</c:v>
                </c:pt>
                <c:pt idx="9">
                  <c:v>19.572000000000003</c:v>
                </c:pt>
                <c:pt idx="10">
                  <c:v>18.744</c:v>
                </c:pt>
                <c:pt idx="11">
                  <c:v>19.893999999999998</c:v>
                </c:pt>
                <c:pt idx="12">
                  <c:v>19.208000000000002</c:v>
                </c:pt>
                <c:pt idx="13">
                  <c:v>18.149999999999999</c:v>
                </c:pt>
                <c:pt idx="14">
                  <c:v>18.48</c:v>
                </c:pt>
                <c:pt idx="15">
                  <c:v>18.849999999999998</c:v>
                </c:pt>
                <c:pt idx="16">
                  <c:v>18.07</c:v>
                </c:pt>
                <c:pt idx="17">
                  <c:v>17.420000000000002</c:v>
                </c:pt>
                <c:pt idx="18">
                  <c:v>18.34</c:v>
                </c:pt>
                <c:pt idx="19">
                  <c:v>18.899999999999999</c:v>
                </c:pt>
                <c:pt idx="20">
                  <c:v>17.849999999999998</c:v>
                </c:pt>
                <c:pt idx="21">
                  <c:v>17.920000000000002</c:v>
                </c:pt>
                <c:pt idx="22">
                  <c:v>20.330000000000002</c:v>
                </c:pt>
                <c:pt idx="23">
                  <c:v>19.57</c:v>
                </c:pt>
                <c:pt idx="24">
                  <c:v>20.2</c:v>
                </c:pt>
                <c:pt idx="25">
                  <c:v>19.8</c:v>
                </c:pt>
                <c:pt idx="26">
                  <c:v>20.79</c:v>
                </c:pt>
                <c:pt idx="27">
                  <c:v>19.8</c:v>
                </c:pt>
                <c:pt idx="28">
                  <c:v>20.58</c:v>
                </c:pt>
                <c:pt idx="29">
                  <c:v>19.95</c:v>
                </c:pt>
                <c:pt idx="30">
                  <c:v>20.46</c:v>
                </c:pt>
                <c:pt idx="31">
                  <c:v>19.580000000000002</c:v>
                </c:pt>
                <c:pt idx="32">
                  <c:v>19.78</c:v>
                </c:pt>
                <c:pt idx="33">
                  <c:v>19.919999999999998</c:v>
                </c:pt>
                <c:pt idx="34">
                  <c:v>19.440000000000001</c:v>
                </c:pt>
                <c:pt idx="35">
                  <c:v>19.75</c:v>
                </c:pt>
                <c:pt idx="36">
                  <c:v>20.28</c:v>
                </c:pt>
                <c:pt idx="37">
                  <c:v>20.02</c:v>
                </c:pt>
                <c:pt idx="38">
                  <c:v>20.52</c:v>
                </c:pt>
                <c:pt idx="39">
                  <c:v>20.52</c:v>
                </c:pt>
                <c:pt idx="40">
                  <c:v>20.25</c:v>
                </c:pt>
                <c:pt idx="41">
                  <c:v>19.71</c:v>
                </c:pt>
                <c:pt idx="42">
                  <c:v>19.599999999999998</c:v>
                </c:pt>
                <c:pt idx="43">
                  <c:v>19.18</c:v>
                </c:pt>
                <c:pt idx="44">
                  <c:v>19.170000000000002</c:v>
                </c:pt>
                <c:pt idx="45">
                  <c:v>19.550999999999998</c:v>
                </c:pt>
                <c:pt idx="46">
                  <c:v>20.150000000000002</c:v>
                </c:pt>
                <c:pt idx="47">
                  <c:v>20.827999999999999</c:v>
                </c:pt>
                <c:pt idx="48">
                  <c:v>21.293999999999997</c:v>
                </c:pt>
                <c:pt idx="49">
                  <c:v>22</c:v>
                </c:pt>
                <c:pt idx="50">
                  <c:v>21.96</c:v>
                </c:pt>
                <c:pt idx="51">
                  <c:v>21.96</c:v>
                </c:pt>
                <c:pt idx="52">
                  <c:v>22.419999999999998</c:v>
                </c:pt>
                <c:pt idx="53">
                  <c:v>22.814999999999998</c:v>
                </c:pt>
                <c:pt idx="54">
                  <c:v>23.516999999999999</c:v>
                </c:pt>
                <c:pt idx="55">
                  <c:v>24.011999999999997</c:v>
                </c:pt>
                <c:pt idx="56">
                  <c:v>24.053999999999998</c:v>
                </c:pt>
                <c:pt idx="57">
                  <c:v>24.080000000000002</c:v>
                </c:pt>
                <c:pt idx="58">
                  <c:v>25.752000000000002</c:v>
                </c:pt>
                <c:pt idx="59">
                  <c:v>26.180000000000003</c:v>
                </c:pt>
                <c:pt idx="60">
                  <c:v>26.536000000000001</c:v>
                </c:pt>
                <c:pt idx="61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F64B-91FA-5B99642F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2704"/>
        <c:axId val="22519520"/>
      </c:lineChart>
      <c:catAx>
        <c:axId val="1923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19520"/>
        <c:crosses val="autoZero"/>
        <c:auto val="1"/>
        <c:lblAlgn val="ctr"/>
        <c:lblOffset val="100"/>
        <c:noMultiLvlLbl val="0"/>
      </c:catAx>
      <c:valAx>
        <c:axId val="22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3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Index'!$H$1</c:f>
              <c:strCache>
                <c:ptCount val="1"/>
                <c:pt idx="0">
                  <c:v>figure price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Index'!$H$2:$H$75</c:f>
              <c:numCache>
                <c:formatCode>General</c:formatCode>
                <c:ptCount val="74"/>
                <c:pt idx="0">
                  <c:v>100</c:v>
                </c:pt>
                <c:pt idx="1">
                  <c:v>99.946332737030403</c:v>
                </c:pt>
                <c:pt idx="2">
                  <c:v>99.159212880143102</c:v>
                </c:pt>
                <c:pt idx="3">
                  <c:v>97.227191413237904</c:v>
                </c:pt>
                <c:pt idx="4">
                  <c:v>93.935599284436407</c:v>
                </c:pt>
                <c:pt idx="5">
                  <c:v>90.715563506261105</c:v>
                </c:pt>
                <c:pt idx="6">
                  <c:v>90</c:v>
                </c:pt>
                <c:pt idx="7">
                  <c:v>89.141323792486503</c:v>
                </c:pt>
                <c:pt idx="8">
                  <c:v>92.432915921288</c:v>
                </c:pt>
                <c:pt idx="9">
                  <c:v>95.652951699463301</c:v>
                </c:pt>
                <c:pt idx="10">
                  <c:v>98.228980322003494</c:v>
                </c:pt>
                <c:pt idx="11">
                  <c:v>100.805008944543</c:v>
                </c:pt>
                <c:pt idx="12">
                  <c:v>99.302325581395294</c:v>
                </c:pt>
                <c:pt idx="13">
                  <c:v>94.651162790697597</c:v>
                </c:pt>
                <c:pt idx="14">
                  <c:v>88.783542039356007</c:v>
                </c:pt>
                <c:pt idx="15">
                  <c:v>89.534357819320235</c:v>
                </c:pt>
                <c:pt idx="16">
                  <c:v>89.440504737030423</c:v>
                </c:pt>
                <c:pt idx="17">
                  <c:v>89.722055105545635</c:v>
                </c:pt>
                <c:pt idx="18">
                  <c:v>91.786787402504487</c:v>
                </c:pt>
                <c:pt idx="19">
                  <c:v>98.356396622540274</c:v>
                </c:pt>
                <c:pt idx="20">
                  <c:v>106.08350351520575</c:v>
                </c:pt>
                <c:pt idx="21">
                  <c:v>113.87318504830057</c:v>
                </c:pt>
                <c:pt idx="22">
                  <c:v>116.93899617352417</c:v>
                </c:pt>
                <c:pt idx="23">
                  <c:v>120.91205080143114</c:v>
                </c:pt>
                <c:pt idx="24">
                  <c:v>130.82902151520577</c:v>
                </c:pt>
                <c:pt idx="25">
                  <c:v>142.59174879785334</c:v>
                </c:pt>
                <c:pt idx="26">
                  <c:v>154.51089492486588</c:v>
                </c:pt>
                <c:pt idx="27">
                  <c:v>163.30165528622544</c:v>
                </c:pt>
                <c:pt idx="28">
                  <c:v>170.93490909660113</c:v>
                </c:pt>
                <c:pt idx="29">
                  <c:v>184.48080942933814</c:v>
                </c:pt>
                <c:pt idx="30">
                  <c:v>255.33871461538467</c:v>
                </c:pt>
                <c:pt idx="31">
                  <c:v>321.37890518962439</c:v>
                </c:pt>
                <c:pt idx="32">
                  <c:v>354.19565509123441</c:v>
                </c:pt>
                <c:pt idx="33">
                  <c:v>374.68656809481229</c:v>
                </c:pt>
                <c:pt idx="34">
                  <c:v>397.27350071556361</c:v>
                </c:pt>
                <c:pt idx="35">
                  <c:v>422.33185640429343</c:v>
                </c:pt>
                <c:pt idx="36">
                  <c:v>439.60053943828274</c:v>
                </c:pt>
                <c:pt idx="37">
                  <c:v>461.0612528282648</c:v>
                </c:pt>
                <c:pt idx="38">
                  <c:v>466.3795112933812</c:v>
                </c:pt>
                <c:pt idx="39">
                  <c:v>494.19084041860475</c:v>
                </c:pt>
                <c:pt idx="40">
                  <c:v>556.94622638282658</c:v>
                </c:pt>
                <c:pt idx="41">
                  <c:v>582.53641324508067</c:v>
                </c:pt>
                <c:pt idx="42">
                  <c:v>582.78668517173537</c:v>
                </c:pt>
                <c:pt idx="43">
                  <c:v>670.94455183363164</c:v>
                </c:pt>
                <c:pt idx="44">
                  <c:v>696.31574521109144</c:v>
                </c:pt>
                <c:pt idx="45">
                  <c:v>712.11408400536686</c:v>
                </c:pt>
                <c:pt idx="46">
                  <c:v>722.46903281037578</c:v>
                </c:pt>
                <c:pt idx="47">
                  <c:v>747.90280082826496</c:v>
                </c:pt>
                <c:pt idx="48">
                  <c:v>770.61486497316662</c:v>
                </c:pt>
                <c:pt idx="49">
                  <c:v>821.23212020393578</c:v>
                </c:pt>
                <c:pt idx="50">
                  <c:v>898.81604457602873</c:v>
                </c:pt>
                <c:pt idx="51">
                  <c:v>898.75347881395362</c:v>
                </c:pt>
                <c:pt idx="52">
                  <c:v>869.31538660465128</c:v>
                </c:pt>
                <c:pt idx="53">
                  <c:v>868.28302045617193</c:v>
                </c:pt>
                <c:pt idx="54">
                  <c:v>852.95393819499122</c:v>
                </c:pt>
                <c:pt idx="55">
                  <c:v>888.27339848479437</c:v>
                </c:pt>
                <c:pt idx="56">
                  <c:v>928.28542410554576</c:v>
                </c:pt>
                <c:pt idx="57">
                  <c:v>944.84521494812179</c:v>
                </c:pt>
                <c:pt idx="58">
                  <c:v>1058.6386279839001</c:v>
                </c:pt>
                <c:pt idx="59">
                  <c:v>968.43761230411462</c:v>
                </c:pt>
                <c:pt idx="60">
                  <c:v>1044.3275200590342</c:v>
                </c:pt>
                <c:pt idx="61">
                  <c:v>1141.3324536046514</c:v>
                </c:pt>
                <c:pt idx="62">
                  <c:v>1144.8012088354208</c:v>
                </c:pt>
                <c:pt idx="63">
                  <c:v>1173.9274044615388</c:v>
                </c:pt>
                <c:pt idx="64">
                  <c:v>1155.1552165348839</c:v>
                </c:pt>
                <c:pt idx="65">
                  <c:v>1097.0379804686943</c:v>
                </c:pt>
                <c:pt idx="66">
                  <c:v>1060.7358905706619</c:v>
                </c:pt>
                <c:pt idx="67">
                  <c:v>1035.3049458694099</c:v>
                </c:pt>
                <c:pt idx="68">
                  <c:v>994.48328537209329</c:v>
                </c:pt>
                <c:pt idx="69">
                  <c:v>996.33122601610046</c:v>
                </c:pt>
                <c:pt idx="70">
                  <c:v>816.68126228443668</c:v>
                </c:pt>
                <c:pt idx="71">
                  <c:v>816.69158781037584</c:v>
                </c:pt>
                <c:pt idx="72">
                  <c:v>1062.9370210232562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1-DB45-B7DC-59E8D23EE0C6}"/>
            </c:ext>
          </c:extLst>
        </c:ser>
        <c:ser>
          <c:idx val="1"/>
          <c:order val="1"/>
          <c:tx>
            <c:strRef>
              <c:f>'Air Travel Price Index'!$I$1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Index'!$I$2:$I$75</c:f>
              <c:numCache>
                <c:formatCode>0.0</c:formatCode>
                <c:ptCount val="74"/>
                <c:pt idx="0">
                  <c:v>100</c:v>
                </c:pt>
                <c:pt idx="1">
                  <c:v>107.9</c:v>
                </c:pt>
                <c:pt idx="2">
                  <c:v>110.4</c:v>
                </c:pt>
                <c:pt idx="3">
                  <c:v>111.2</c:v>
                </c:pt>
                <c:pt idx="4">
                  <c:v>111.6</c:v>
                </c:pt>
                <c:pt idx="5">
                  <c:v>111.4</c:v>
                </c:pt>
                <c:pt idx="6">
                  <c:v>113</c:v>
                </c:pt>
                <c:pt idx="7">
                  <c:v>116.8</c:v>
                </c:pt>
                <c:pt idx="8">
                  <c:v>120</c:v>
                </c:pt>
                <c:pt idx="9">
                  <c:v>121.1</c:v>
                </c:pt>
                <c:pt idx="10">
                  <c:v>123</c:v>
                </c:pt>
                <c:pt idx="11">
                  <c:v>124.3</c:v>
                </c:pt>
                <c:pt idx="12">
                  <c:v>125.7</c:v>
                </c:pt>
                <c:pt idx="13">
                  <c:v>127.3</c:v>
                </c:pt>
                <c:pt idx="14">
                  <c:v>129</c:v>
                </c:pt>
                <c:pt idx="15">
                  <c:v>131</c:v>
                </c:pt>
                <c:pt idx="16">
                  <c:v>134.9</c:v>
                </c:pt>
                <c:pt idx="17">
                  <c:v>138.69999999999999</c:v>
                </c:pt>
                <c:pt idx="18">
                  <c:v>144.6</c:v>
                </c:pt>
                <c:pt idx="19">
                  <c:v>152.5</c:v>
                </c:pt>
                <c:pt idx="20">
                  <c:v>161.4</c:v>
                </c:pt>
                <c:pt idx="21">
                  <c:v>168.2</c:v>
                </c:pt>
                <c:pt idx="22">
                  <c:v>173.7</c:v>
                </c:pt>
                <c:pt idx="23">
                  <c:v>184.6</c:v>
                </c:pt>
                <c:pt idx="24">
                  <c:v>205</c:v>
                </c:pt>
                <c:pt idx="25">
                  <c:v>223.7</c:v>
                </c:pt>
                <c:pt idx="26">
                  <c:v>236.6</c:v>
                </c:pt>
                <c:pt idx="27">
                  <c:v>251.9</c:v>
                </c:pt>
                <c:pt idx="28">
                  <c:v>271.10000000000002</c:v>
                </c:pt>
                <c:pt idx="29">
                  <c:v>301.60000000000002</c:v>
                </c:pt>
                <c:pt idx="30">
                  <c:v>342.4</c:v>
                </c:pt>
                <c:pt idx="31">
                  <c:v>377.9</c:v>
                </c:pt>
                <c:pt idx="32">
                  <c:v>401.2</c:v>
                </c:pt>
                <c:pt idx="33">
                  <c:v>413.9</c:v>
                </c:pt>
                <c:pt idx="34">
                  <c:v>431.9</c:v>
                </c:pt>
                <c:pt idx="35">
                  <c:v>447.2</c:v>
                </c:pt>
                <c:pt idx="36">
                  <c:v>455.9</c:v>
                </c:pt>
                <c:pt idx="37">
                  <c:v>472.2</c:v>
                </c:pt>
                <c:pt idx="38">
                  <c:v>491.5</c:v>
                </c:pt>
                <c:pt idx="39">
                  <c:v>515.1</c:v>
                </c:pt>
                <c:pt idx="40">
                  <c:v>543</c:v>
                </c:pt>
                <c:pt idx="41">
                  <c:v>565.9</c:v>
                </c:pt>
                <c:pt idx="42">
                  <c:v>583.1</c:v>
                </c:pt>
                <c:pt idx="43">
                  <c:v>600.4</c:v>
                </c:pt>
                <c:pt idx="44">
                  <c:v>616</c:v>
                </c:pt>
                <c:pt idx="45">
                  <c:v>633.29999999999995</c:v>
                </c:pt>
                <c:pt idx="46">
                  <c:v>651.9</c:v>
                </c:pt>
                <c:pt idx="47">
                  <c:v>667.1</c:v>
                </c:pt>
                <c:pt idx="48">
                  <c:v>677.4</c:v>
                </c:pt>
                <c:pt idx="49">
                  <c:v>692.3</c:v>
                </c:pt>
                <c:pt idx="50">
                  <c:v>715.6</c:v>
                </c:pt>
                <c:pt idx="51">
                  <c:v>735.8</c:v>
                </c:pt>
                <c:pt idx="52">
                  <c:v>747.5</c:v>
                </c:pt>
                <c:pt idx="53">
                  <c:v>764.7</c:v>
                </c:pt>
                <c:pt idx="54">
                  <c:v>785.1</c:v>
                </c:pt>
                <c:pt idx="55">
                  <c:v>811.5</c:v>
                </c:pt>
                <c:pt idx="56">
                  <c:v>837.6</c:v>
                </c:pt>
                <c:pt idx="57">
                  <c:v>861.7</c:v>
                </c:pt>
                <c:pt idx="58">
                  <c:v>894.6</c:v>
                </c:pt>
                <c:pt idx="59">
                  <c:v>891.7</c:v>
                </c:pt>
                <c:pt idx="60">
                  <c:v>906.3</c:v>
                </c:pt>
                <c:pt idx="61">
                  <c:v>934.7</c:v>
                </c:pt>
                <c:pt idx="62">
                  <c:v>954.1</c:v>
                </c:pt>
                <c:pt idx="63">
                  <c:v>968.1</c:v>
                </c:pt>
                <c:pt idx="64">
                  <c:v>983.8</c:v>
                </c:pt>
                <c:pt idx="65">
                  <c:v>984.9</c:v>
                </c:pt>
                <c:pt idx="66">
                  <c:v>997.4</c:v>
                </c:pt>
                <c:pt idx="67">
                  <c:v>1018.7</c:v>
                </c:pt>
                <c:pt idx="68">
                  <c:v>1043.5</c:v>
                </c:pt>
                <c:pt idx="69">
                  <c:v>1062.4000000000001</c:v>
                </c:pt>
                <c:pt idx="70">
                  <c:v>1075.7</c:v>
                </c:pt>
                <c:pt idx="71">
                  <c:v>1126.0999999999999</c:v>
                </c:pt>
                <c:pt idx="72">
                  <c:v>1216.0999999999999</c:v>
                </c:pt>
                <c:pt idx="73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1-DB45-B7DC-59E8D23E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69136"/>
        <c:axId val="1075796240"/>
      </c:lineChart>
      <c:catAx>
        <c:axId val="14620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75796240"/>
        <c:crosses val="autoZero"/>
        <c:auto val="1"/>
        <c:lblAlgn val="ctr"/>
        <c:lblOffset val="100"/>
        <c:noMultiLvlLbl val="0"/>
      </c:catAx>
      <c:valAx>
        <c:axId val="1075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20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Index'!$J$1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Index'!$J$2:$J$75</c:f>
              <c:numCache>
                <c:formatCode>0.0</c:formatCode>
                <c:ptCount val="74"/>
                <c:pt idx="0">
                  <c:v>0</c:v>
                </c:pt>
                <c:pt idx="1">
                  <c:v>-7.9536672629696028</c:v>
                </c:pt>
                <c:pt idx="2">
                  <c:v>-11.240787119856904</c:v>
                </c:pt>
                <c:pt idx="3">
                  <c:v>-13.972808586762099</c:v>
                </c:pt>
                <c:pt idx="4">
                  <c:v>-17.664400715563588</c:v>
                </c:pt>
                <c:pt idx="5">
                  <c:v>-20.6844364937389</c:v>
                </c:pt>
                <c:pt idx="6">
                  <c:v>-23</c:v>
                </c:pt>
                <c:pt idx="7">
                  <c:v>-27.658676207513494</c:v>
                </c:pt>
                <c:pt idx="8">
                  <c:v>-27.567084078712</c:v>
                </c:pt>
                <c:pt idx="9">
                  <c:v>-25.447048300536693</c:v>
                </c:pt>
                <c:pt idx="10">
                  <c:v>-24.771019677996506</c:v>
                </c:pt>
                <c:pt idx="11">
                  <c:v>-23.494991055456993</c:v>
                </c:pt>
                <c:pt idx="12">
                  <c:v>-26.397674418604709</c:v>
                </c:pt>
                <c:pt idx="13">
                  <c:v>-32.6488372093024</c:v>
                </c:pt>
                <c:pt idx="14">
                  <c:v>-40.216457960643993</c:v>
                </c:pt>
                <c:pt idx="15">
                  <c:v>-41.465642180679765</c:v>
                </c:pt>
                <c:pt idx="16">
                  <c:v>-45.459495262969583</c:v>
                </c:pt>
                <c:pt idx="17">
                  <c:v>-48.977944894454353</c:v>
                </c:pt>
                <c:pt idx="18">
                  <c:v>-52.813212597495507</c:v>
                </c:pt>
                <c:pt idx="19">
                  <c:v>-54.143603377459726</c:v>
                </c:pt>
                <c:pt idx="20">
                  <c:v>-55.316496484794257</c:v>
                </c:pt>
                <c:pt idx="21">
                  <c:v>-54.326814951699419</c:v>
                </c:pt>
                <c:pt idx="22">
                  <c:v>-56.761003826475815</c:v>
                </c:pt>
                <c:pt idx="23">
                  <c:v>-63.687949198568859</c:v>
                </c:pt>
                <c:pt idx="24">
                  <c:v>-74.170978484794233</c:v>
                </c:pt>
                <c:pt idx="25">
                  <c:v>-81.108251202146647</c:v>
                </c:pt>
                <c:pt idx="26">
                  <c:v>-82.089105075134114</c:v>
                </c:pt>
                <c:pt idx="27">
                  <c:v>-88.598344713774566</c:v>
                </c:pt>
                <c:pt idx="28">
                  <c:v>-100.16509090339889</c:v>
                </c:pt>
                <c:pt idx="29">
                  <c:v>-117.11919057066189</c:v>
                </c:pt>
                <c:pt idx="30">
                  <c:v>-87.061285384615303</c:v>
                </c:pt>
                <c:pt idx="31">
                  <c:v>-56.521094810375587</c:v>
                </c:pt>
                <c:pt idx="32">
                  <c:v>-47.004344908765574</c:v>
                </c:pt>
                <c:pt idx="33">
                  <c:v>-39.21343190518769</c:v>
                </c:pt>
                <c:pt idx="34">
                  <c:v>-34.626499284436363</c:v>
                </c:pt>
                <c:pt idx="35">
                  <c:v>-24.868143595706556</c:v>
                </c:pt>
                <c:pt idx="36">
                  <c:v>-16.29946056171724</c:v>
                </c:pt>
                <c:pt idx="37">
                  <c:v>-11.13874717173519</c:v>
                </c:pt>
                <c:pt idx="38">
                  <c:v>-25.120488706618801</c:v>
                </c:pt>
                <c:pt idx="39">
                  <c:v>-20.909159581395272</c:v>
                </c:pt>
                <c:pt idx="40">
                  <c:v>13.94622638282658</c:v>
                </c:pt>
                <c:pt idx="41">
                  <c:v>16.636413245080689</c:v>
                </c:pt>
                <c:pt idx="42">
                  <c:v>-0.31331482826465162</c:v>
                </c:pt>
                <c:pt idx="43">
                  <c:v>70.544551833631658</c:v>
                </c:pt>
                <c:pt idx="44">
                  <c:v>80.315745211091439</c:v>
                </c:pt>
                <c:pt idx="45">
                  <c:v>78.814084005366908</c:v>
                </c:pt>
                <c:pt idx="46">
                  <c:v>70.569032810375802</c:v>
                </c:pt>
                <c:pt idx="47">
                  <c:v>80.802800828264935</c:v>
                </c:pt>
                <c:pt idx="48">
                  <c:v>93.214864973166641</c:v>
                </c:pt>
                <c:pt idx="49">
                  <c:v>128.93212020393582</c:v>
                </c:pt>
                <c:pt idx="50">
                  <c:v>183.21604457602871</c:v>
                </c:pt>
                <c:pt idx="51">
                  <c:v>162.95347881395367</c:v>
                </c:pt>
                <c:pt idx="52">
                  <c:v>121.81538660465128</c:v>
                </c:pt>
                <c:pt idx="53">
                  <c:v>103.58302045617188</c:v>
                </c:pt>
                <c:pt idx="54">
                  <c:v>67.853938194991201</c:v>
                </c:pt>
                <c:pt idx="55">
                  <c:v>76.77339848479437</c:v>
                </c:pt>
                <c:pt idx="56">
                  <c:v>90.685424105545735</c:v>
                </c:pt>
                <c:pt idx="57">
                  <c:v>83.145214948121748</c:v>
                </c:pt>
                <c:pt idx="58">
                  <c:v>164.03862798390003</c:v>
                </c:pt>
                <c:pt idx="59">
                  <c:v>76.737612304114577</c:v>
                </c:pt>
                <c:pt idx="60">
                  <c:v>138.02752005903426</c:v>
                </c:pt>
                <c:pt idx="61">
                  <c:v>206.63245360465135</c:v>
                </c:pt>
                <c:pt idx="62">
                  <c:v>190.70120883542074</c:v>
                </c:pt>
                <c:pt idx="63">
                  <c:v>205.82740446153878</c:v>
                </c:pt>
                <c:pt idx="64">
                  <c:v>171.35521653488399</c:v>
                </c:pt>
                <c:pt idx="65">
                  <c:v>112.13798046869431</c:v>
                </c:pt>
                <c:pt idx="66">
                  <c:v>63.335890570661945</c:v>
                </c:pt>
                <c:pt idx="67">
                  <c:v>16.604945869409903</c:v>
                </c:pt>
                <c:pt idx="68">
                  <c:v>-49.016714627906708</c:v>
                </c:pt>
                <c:pt idx="69">
                  <c:v>-66.068773983899632</c:v>
                </c:pt>
                <c:pt idx="70">
                  <c:v>-259.01873771556336</c:v>
                </c:pt>
                <c:pt idx="71">
                  <c:v>-309.40841218962407</c:v>
                </c:pt>
                <c:pt idx="72">
                  <c:v>-153.16297897674372</c:v>
                </c:pt>
                <c:pt idx="7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FD49-A188-1A63F2D8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13200"/>
        <c:axId val="943411808"/>
      </c:lineChart>
      <c:catAx>
        <c:axId val="8937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3411808"/>
        <c:crosses val="autoZero"/>
        <c:auto val="1"/>
        <c:lblAlgn val="ctr"/>
        <c:lblOffset val="100"/>
        <c:noMultiLvlLbl val="0"/>
      </c:catAx>
      <c:valAx>
        <c:axId val="943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37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301923</xdr:colOff>
      <xdr:row>2</xdr:row>
      <xdr:rowOff>72126</xdr:rowOff>
    </xdr:from>
    <xdr:to>
      <xdr:col>21</xdr:col>
      <xdr:colOff>491226</xdr:colOff>
      <xdr:row>23</xdr:row>
      <xdr:rowOff>59904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BC32-7575-CBFF-F4E0-B5C98C82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76200</xdr:rowOff>
    </xdr:from>
    <xdr:to>
      <xdr:col>16</xdr:col>
      <xdr:colOff>711200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4AE03-D20F-BD05-D990-2DC27F01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2</xdr:row>
      <xdr:rowOff>63500</xdr:rowOff>
    </xdr:from>
    <xdr:to>
      <xdr:col>17</xdr:col>
      <xdr:colOff>800100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906CE-4238-6A21-C5C6-24B66E0C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604511</xdr:colOff>
      <xdr:row>3</xdr:row>
      <xdr:rowOff>189337</xdr:rowOff>
    </xdr:from>
    <xdr:to>
      <xdr:col>20</xdr:col>
      <xdr:colOff>128427</xdr:colOff>
      <xdr:row>17</xdr:row>
      <xdr:rowOff>87739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9E7D7-A5D8-EC7D-83EB-0B6638FB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315964</xdr:colOff>
      <xdr:row>17</xdr:row>
      <xdr:rowOff>200911</xdr:rowOff>
    </xdr:from>
    <xdr:to>
      <xdr:col>17</xdr:col>
      <xdr:colOff>323272</xdr:colOff>
      <xdr:row>39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9F3A4-6D94-A0D9-ACCB-E6FBB727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ts.gov/content/average-passenger-revenue-passenger-mile" TargetMode="External"/><Relationship Id="rId21" Type="http://schemas.openxmlformats.org/officeDocument/2006/relationships/hyperlink" Target="https://www.bts.gov/content/average-passenger-revenue-passenger-mile" TargetMode="External"/><Relationship Id="rId42" Type="http://schemas.openxmlformats.org/officeDocument/2006/relationships/hyperlink" Target="https://www.bts.gov/content/average-passenger-revenue-passenger-mile" TargetMode="External"/><Relationship Id="rId47" Type="http://schemas.openxmlformats.org/officeDocument/2006/relationships/hyperlink" Target="https://www.bts.gov/content/average-passenger-revenue-passenger-mile" TargetMode="External"/><Relationship Id="rId63" Type="http://schemas.openxmlformats.org/officeDocument/2006/relationships/hyperlink" Target="https://web.archive.org/web/20230501093455/https:/airlines.org/wp-content/uploads/2014/08/1978.pdf" TargetMode="External"/><Relationship Id="rId68" Type="http://schemas.openxmlformats.org/officeDocument/2006/relationships/hyperlink" Target="https://web.archive.org/web/20230000000000*/https:/airlines.org/wp-content/uploads/2014/08/1964.pdf" TargetMode="External"/><Relationship Id="rId7" Type="http://schemas.openxmlformats.org/officeDocument/2006/relationships/hyperlink" Target="https://web.archive.org/web/20230000000000*/https:/airlines.org/wp-content/uploads/2014/08/1950.pdf" TargetMode="External"/><Relationship Id="rId2" Type="http://schemas.openxmlformats.org/officeDocument/2006/relationships/hyperlink" Target="https://web.archive.org/web/20230000000000*/https:/airlines.org/wp-content/uploads/2014/08/1950.pdf" TargetMode="External"/><Relationship Id="rId16" Type="http://schemas.openxmlformats.org/officeDocument/2006/relationships/hyperlink" Target="https://web.archive.org/web/20230000000000*/https:/airlines.org/wp-content/uploads/2014/08/1962.pdf" TargetMode="External"/><Relationship Id="rId29" Type="http://schemas.openxmlformats.org/officeDocument/2006/relationships/hyperlink" Target="https://www.bts.gov/content/average-passenger-revenue-passenger-mile" TargetMode="External"/><Relationship Id="rId11" Type="http://schemas.openxmlformats.org/officeDocument/2006/relationships/hyperlink" Target="https://web.archive.org/web/20230502032004/https:/airlines.org/wp-content/uploads/2014/08/1955.pdf" TargetMode="External"/><Relationship Id="rId24" Type="http://schemas.openxmlformats.org/officeDocument/2006/relationships/hyperlink" Target="https://www.bts.gov/content/average-passenger-revenue-passenger-mile" TargetMode="External"/><Relationship Id="rId32" Type="http://schemas.openxmlformats.org/officeDocument/2006/relationships/hyperlink" Target="https://www.bts.gov/content/average-passenger-revenue-passenger-mile" TargetMode="External"/><Relationship Id="rId37" Type="http://schemas.openxmlformats.org/officeDocument/2006/relationships/hyperlink" Target="https://www.bts.gov/content/average-passenger-revenue-passenger-mile" TargetMode="External"/><Relationship Id="rId40" Type="http://schemas.openxmlformats.org/officeDocument/2006/relationships/hyperlink" Target="https://www.bts.gov/content/average-passenger-revenue-passenger-mile" TargetMode="External"/><Relationship Id="rId45" Type="http://schemas.openxmlformats.org/officeDocument/2006/relationships/hyperlink" Target="https://www.bts.gov/content/average-passenger-revenue-passenger-mile" TargetMode="External"/><Relationship Id="rId53" Type="http://schemas.openxmlformats.org/officeDocument/2006/relationships/hyperlink" Target="https://web.archive.org/web/20230501115949/https:/airlines.org/wp-content/uploads/2014/08/1976.pdf" TargetMode="External"/><Relationship Id="rId58" Type="http://schemas.openxmlformats.org/officeDocument/2006/relationships/hyperlink" Target="https://web.archive.org/web/20230000000000*/https:/airlines.org/wp-content/uploads/2014/08/1996.pdf" TargetMode="External"/><Relationship Id="rId66" Type="http://schemas.openxmlformats.org/officeDocument/2006/relationships/hyperlink" Target="https://fred.stlouisfed.org/series/CPIAUCSL" TargetMode="External"/><Relationship Id="rId5" Type="http://schemas.openxmlformats.org/officeDocument/2006/relationships/hyperlink" Target="https://web.archive.org/web/20230000000000*/https:/airlines.org/wp-content/uploads/2014/08/1950.pdf" TargetMode="External"/><Relationship Id="rId61" Type="http://schemas.openxmlformats.org/officeDocument/2006/relationships/hyperlink" Target="https://web.archive.org/web/20230501015843/https:/airlines.org/wp-content/uploads/2014/08/2001.pdf" TargetMode="External"/><Relationship Id="rId19" Type="http://schemas.openxmlformats.org/officeDocument/2006/relationships/hyperlink" Target="https://web.archive.org/web/20230000000000*/https:/airlines.org/wp-content/uploads/2014/08/1964.pdf" TargetMode="External"/><Relationship Id="rId14" Type="http://schemas.openxmlformats.org/officeDocument/2006/relationships/hyperlink" Target="https://web.archive.org/web/20230502032004/https:/airlines.org/wp-content/uploads/2014/08/1955.pdf" TargetMode="External"/><Relationship Id="rId22" Type="http://schemas.openxmlformats.org/officeDocument/2006/relationships/hyperlink" Target="https://www.bts.gov/content/average-passenger-revenue-passenger-mile" TargetMode="External"/><Relationship Id="rId27" Type="http://schemas.openxmlformats.org/officeDocument/2006/relationships/hyperlink" Target="https://www.bts.gov/content/average-passenger-revenue-passenger-mile" TargetMode="External"/><Relationship Id="rId30" Type="http://schemas.openxmlformats.org/officeDocument/2006/relationships/hyperlink" Target="https://www.bts.gov/content/average-passenger-revenue-passenger-mile" TargetMode="External"/><Relationship Id="rId35" Type="http://schemas.openxmlformats.org/officeDocument/2006/relationships/hyperlink" Target="https://www.bts.gov/content/average-passenger-revenue-passenger-mile" TargetMode="External"/><Relationship Id="rId43" Type="http://schemas.openxmlformats.org/officeDocument/2006/relationships/hyperlink" Target="https://www.bts.gov/content/average-passenger-revenue-passenger-mile" TargetMode="External"/><Relationship Id="rId48" Type="http://schemas.openxmlformats.org/officeDocument/2006/relationships/hyperlink" Target="https://www.bts.gov/content/average-passenger-revenue-passenger-mile" TargetMode="External"/><Relationship Id="rId56" Type="http://schemas.openxmlformats.org/officeDocument/2006/relationships/hyperlink" Target="https://web.archive.org/web/20230000000000*/https:/airlines.org/wp-content/uploads/2014/08/1991.pdf" TargetMode="External"/><Relationship Id="rId64" Type="http://schemas.openxmlformats.org/officeDocument/2006/relationships/hyperlink" Target="https://web.archive.org/web/20230501063049/https:/airlines.org/wp-content/uploads/2014/08/1986.pdf" TargetMode="External"/><Relationship Id="rId69" Type="http://schemas.openxmlformats.org/officeDocument/2006/relationships/hyperlink" Target="https://fred.stlouisfed.org/series/CPIAUCSL" TargetMode="External"/><Relationship Id="rId8" Type="http://schemas.openxmlformats.org/officeDocument/2006/relationships/hyperlink" Target="https://web.archive.org/web/20230000000000*/https:/airlines.org/wp-content/uploads/2014/08/1950.pdf" TargetMode="External"/><Relationship Id="rId51" Type="http://schemas.openxmlformats.org/officeDocument/2006/relationships/hyperlink" Target="https://web.archive.org/web/20230000000000*/https:/airlines.org/wp-content/uploads/2014/08/1970.pdf" TargetMode="External"/><Relationship Id="rId3" Type="http://schemas.openxmlformats.org/officeDocument/2006/relationships/hyperlink" Target="https://web.archive.org/web/20230000000000*/https:/airlines.org/wp-content/uploads/2014/08/1950.pdf" TargetMode="External"/><Relationship Id="rId12" Type="http://schemas.openxmlformats.org/officeDocument/2006/relationships/hyperlink" Target="https://web.archive.org/web/20230502032004/https:/airlines.org/wp-content/uploads/2014/08/1955.pdf" TargetMode="External"/><Relationship Id="rId17" Type="http://schemas.openxmlformats.org/officeDocument/2006/relationships/hyperlink" Target="https://web.archive.org/web/20230000000000*/https:/airlines.org/wp-content/uploads/2014/08/1962.pdf" TargetMode="External"/><Relationship Id="rId25" Type="http://schemas.openxmlformats.org/officeDocument/2006/relationships/hyperlink" Target="https://www.bts.gov/content/average-passenger-revenue-passenger-mile" TargetMode="External"/><Relationship Id="rId33" Type="http://schemas.openxmlformats.org/officeDocument/2006/relationships/hyperlink" Target="https://www.bts.gov/content/average-passenger-revenue-passenger-mile" TargetMode="External"/><Relationship Id="rId38" Type="http://schemas.openxmlformats.org/officeDocument/2006/relationships/hyperlink" Target="https://www.bts.gov/content/average-passenger-revenue-passenger-mile" TargetMode="External"/><Relationship Id="rId46" Type="http://schemas.openxmlformats.org/officeDocument/2006/relationships/hyperlink" Target="https://www.bts.gov/content/average-passenger-revenue-passenger-mile" TargetMode="External"/><Relationship Id="rId59" Type="http://schemas.openxmlformats.org/officeDocument/2006/relationships/hyperlink" Target="https://web.archive.org/web/20230000000000*/https:/airlines.org/wp-content/uploads/2014/08/1996.pdf" TargetMode="External"/><Relationship Id="rId67" Type="http://schemas.openxmlformats.org/officeDocument/2006/relationships/hyperlink" Target="https://fred.stlouisfed.org/series/CPIAUCSL" TargetMode="External"/><Relationship Id="rId20" Type="http://schemas.openxmlformats.org/officeDocument/2006/relationships/hyperlink" Target="https://www.bts.gov/content/average-passenger-revenue-passenger-mile" TargetMode="External"/><Relationship Id="rId41" Type="http://schemas.openxmlformats.org/officeDocument/2006/relationships/hyperlink" Target="https://www.bts.gov/content/average-passenger-revenue-passenger-mile" TargetMode="External"/><Relationship Id="rId54" Type="http://schemas.openxmlformats.org/officeDocument/2006/relationships/hyperlink" Target="https://web.archive.org/web/20230501115949/https:/airlines.org/wp-content/uploads/2014/08/1976.pdf" TargetMode="External"/><Relationship Id="rId62" Type="http://schemas.openxmlformats.org/officeDocument/2006/relationships/hyperlink" Target="https://web.archive.org/web/20230502031918/https:/airlines.org/wp-content/uploads/2014/08/1957.pdf" TargetMode="External"/><Relationship Id="rId70" Type="http://schemas.openxmlformats.org/officeDocument/2006/relationships/drawing" Target="../drawings/drawing1.xml"/><Relationship Id="rId1" Type="http://schemas.openxmlformats.org/officeDocument/2006/relationships/hyperlink" Target="https://web.archive.org/web/20230000000000*/https:/airlines.org/wp-content/uploads/2014/08/1950.pdf" TargetMode="External"/><Relationship Id="rId6" Type="http://schemas.openxmlformats.org/officeDocument/2006/relationships/hyperlink" Target="https://web.archive.org/web/20230000000000*/https:/airlines.org/wp-content/uploads/2014/08/1950.pdf" TargetMode="External"/><Relationship Id="rId15" Type="http://schemas.openxmlformats.org/officeDocument/2006/relationships/hyperlink" Target="https://web.archive.org/web/20230502032004/https:/airlines.org/wp-content/uploads/2014/08/1955.pdf" TargetMode="External"/><Relationship Id="rId23" Type="http://schemas.openxmlformats.org/officeDocument/2006/relationships/hyperlink" Target="https://www.bts.gov/content/average-passenger-revenue-passenger-mile" TargetMode="External"/><Relationship Id="rId28" Type="http://schemas.openxmlformats.org/officeDocument/2006/relationships/hyperlink" Target="https://www.bts.gov/content/average-passenger-revenue-passenger-mile" TargetMode="External"/><Relationship Id="rId36" Type="http://schemas.openxmlformats.org/officeDocument/2006/relationships/hyperlink" Target="https://www.bts.gov/content/average-passenger-revenue-passenger-mile" TargetMode="External"/><Relationship Id="rId49" Type="http://schemas.openxmlformats.org/officeDocument/2006/relationships/hyperlink" Target="https://www.bts.gov/content/average-passenger-revenue-passenger-mile" TargetMode="External"/><Relationship Id="rId57" Type="http://schemas.openxmlformats.org/officeDocument/2006/relationships/hyperlink" Target="https://web.archive.org/web/20230000000000*/https:/airlines.org/wp-content/uploads/2014/08/1991.pdf" TargetMode="External"/><Relationship Id="rId10" Type="http://schemas.openxmlformats.org/officeDocument/2006/relationships/hyperlink" Target="https://web.archive.org/web/20230000000000*/https:/airlines.org/wp-content/uploads/2014/08/1950.pdf" TargetMode="External"/><Relationship Id="rId31" Type="http://schemas.openxmlformats.org/officeDocument/2006/relationships/hyperlink" Target="https://www.bts.gov/content/average-passenger-revenue-passenger-mile" TargetMode="External"/><Relationship Id="rId44" Type="http://schemas.openxmlformats.org/officeDocument/2006/relationships/hyperlink" Target="https://www.bts.gov/content/average-passenger-revenue-passenger-mile" TargetMode="External"/><Relationship Id="rId52" Type="http://schemas.openxmlformats.org/officeDocument/2006/relationships/hyperlink" Target="https://web.archive.org/web/20230000000000*/https:/airlines.org/wp-content/uploads/2014/08/1970.pdf" TargetMode="External"/><Relationship Id="rId60" Type="http://schemas.openxmlformats.org/officeDocument/2006/relationships/hyperlink" Target="https://web.archive.org/web/20230501015843/https:/airlines.org/wp-content/uploads/2014/08/2001.pdf" TargetMode="External"/><Relationship Id="rId65" Type="http://schemas.openxmlformats.org/officeDocument/2006/relationships/hyperlink" Target="https://web.archive.org/web/20230501093455/https:/airlines.org/wp-content/uploads/2014/08/1978.pdf" TargetMode="External"/><Relationship Id="rId4" Type="http://schemas.openxmlformats.org/officeDocument/2006/relationships/hyperlink" Target="https://web.archive.org/web/20230000000000*/https:/airlines.org/wp-content/uploads/2014/08/1950.pdf" TargetMode="External"/><Relationship Id="rId9" Type="http://schemas.openxmlformats.org/officeDocument/2006/relationships/hyperlink" Target="https://web.archive.org/web/20230000000000*/https:/airlines.org/wp-content/uploads/2014/08/1950.pdf" TargetMode="External"/><Relationship Id="rId13" Type="http://schemas.openxmlformats.org/officeDocument/2006/relationships/hyperlink" Target="https://web.archive.org/web/20230502032004/https:/airlines.org/wp-content/uploads/2014/08/1955.pdf" TargetMode="External"/><Relationship Id="rId18" Type="http://schemas.openxmlformats.org/officeDocument/2006/relationships/hyperlink" Target="https://web.archive.org/web/20230000000000*/https:/airlines.org/wp-content/uploads/2014/08/1964.pdf" TargetMode="External"/><Relationship Id="rId39" Type="http://schemas.openxmlformats.org/officeDocument/2006/relationships/hyperlink" Target="https://www.bts.gov/content/average-passenger-revenue-passenger-mile" TargetMode="External"/><Relationship Id="rId34" Type="http://schemas.openxmlformats.org/officeDocument/2006/relationships/hyperlink" Target="https://www.bts.gov/content/average-passenger-revenue-passenger-mile" TargetMode="External"/><Relationship Id="rId50" Type="http://schemas.openxmlformats.org/officeDocument/2006/relationships/hyperlink" Target="https://web.archive.org/web/20230501213015/https:/airlines.org/wp-content/uploads/2014/08/1965.pdf" TargetMode="External"/><Relationship Id="rId55" Type="http://schemas.openxmlformats.org/officeDocument/2006/relationships/hyperlink" Target="https://web.archive.org/web/20230501063049/https:/airlines.org/wp-content/uploads/2014/08/198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pubs.trb.org/Onlinepubs/hrbproceedings/36/36-007.pdf" TargetMode="External"/><Relationship Id="rId2" Type="http://schemas.openxmlformats.org/officeDocument/2006/relationships/hyperlink" Target="https://www.bts.gov/content/average-cost-owning-and-operating-automobilea-assuming-15000-vehicle-miles-year" TargetMode="External"/><Relationship Id="rId1" Type="http://schemas.openxmlformats.org/officeDocument/2006/relationships/hyperlink" Target="https://www.bts.gov/content/average-cost-owning-and-operating-automobilea-assuming-15000-vehicle-miles-yea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2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1" Type="http://schemas.openxmlformats.org/officeDocument/2006/relationships/hyperlink" Target="https://www.pro-bahn.de/fakten/fahrpreise.htm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web.archive.org/web/20230628212515/https:/www.pro-bahn.de/fakten/fahrpreise.htm" TargetMode="External"/><Relationship Id="rId4" Type="http://schemas.openxmlformats.org/officeDocument/2006/relationships/hyperlink" Target="https://web.archive.org/web/20230628212515/https:/www.pro-bahn.de/fakten/fahrpreise.ht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d.stlouisfed.org/series/CUUR0000SETG01" TargetMode="External"/><Relationship Id="rId18" Type="http://schemas.openxmlformats.org/officeDocument/2006/relationships/hyperlink" Target="https://fred.stlouisfed.org/series/CUUR0000SETG01" TargetMode="External"/><Relationship Id="rId26" Type="http://schemas.openxmlformats.org/officeDocument/2006/relationships/hyperlink" Target="https://fred.stlouisfed.org/series/CUUR0000SETG01" TargetMode="External"/><Relationship Id="rId39" Type="http://schemas.openxmlformats.org/officeDocument/2006/relationships/hyperlink" Target="https://fred.stlouisfed.org/series/CUUR0000SETG01" TargetMode="External"/><Relationship Id="rId21" Type="http://schemas.openxmlformats.org/officeDocument/2006/relationships/hyperlink" Target="https://fred.stlouisfed.org/series/CUUR0000SETG01" TargetMode="External"/><Relationship Id="rId34" Type="http://schemas.openxmlformats.org/officeDocument/2006/relationships/hyperlink" Target="https://fred.stlouisfed.org/series/CUUR0000SETG01" TargetMode="External"/><Relationship Id="rId42" Type="http://schemas.openxmlformats.org/officeDocument/2006/relationships/hyperlink" Target="https://fred.stlouisfed.org/series/CUUR0000SETG01" TargetMode="External"/><Relationship Id="rId47" Type="http://schemas.openxmlformats.org/officeDocument/2006/relationships/hyperlink" Target="https://fred.stlouisfed.org/series/CUUR0000SETG01" TargetMode="External"/><Relationship Id="rId50" Type="http://schemas.openxmlformats.org/officeDocument/2006/relationships/hyperlink" Target="https://fred.stlouisfed.org/series/CUUR0000SETG01" TargetMode="External"/><Relationship Id="rId55" Type="http://schemas.openxmlformats.org/officeDocument/2006/relationships/hyperlink" Target="https://fred.stlouisfed.org/series/CUUR0000SETG01" TargetMode="External"/><Relationship Id="rId63" Type="http://schemas.openxmlformats.org/officeDocument/2006/relationships/drawing" Target="../drawings/drawing4.xml"/><Relationship Id="rId7" Type="http://schemas.openxmlformats.org/officeDocument/2006/relationships/hyperlink" Target="https://fred.stlouisfed.org/series/CUUR0000SETG01" TargetMode="External"/><Relationship Id="rId2" Type="http://schemas.openxmlformats.org/officeDocument/2006/relationships/hyperlink" Target="https://web.archive.org/web/20230529230112/https:/airlines.org/wp-content/uploads/2014/08/1966.pdf" TargetMode="External"/><Relationship Id="rId16" Type="http://schemas.openxmlformats.org/officeDocument/2006/relationships/hyperlink" Target="https://fred.stlouisfed.org/series/CUUR0000SETG01" TargetMode="External"/><Relationship Id="rId29" Type="http://schemas.openxmlformats.org/officeDocument/2006/relationships/hyperlink" Target="https://fred.stlouisfed.org/series/CUUR0000SETG01" TargetMode="External"/><Relationship Id="rId11" Type="http://schemas.openxmlformats.org/officeDocument/2006/relationships/hyperlink" Target="https://fred.stlouisfed.org/series/CUUR0000SETG01" TargetMode="External"/><Relationship Id="rId24" Type="http://schemas.openxmlformats.org/officeDocument/2006/relationships/hyperlink" Target="https://fred.stlouisfed.org/series/CUUR0000SETG01" TargetMode="External"/><Relationship Id="rId32" Type="http://schemas.openxmlformats.org/officeDocument/2006/relationships/hyperlink" Target="https://fred.stlouisfed.org/series/CUUR0000SETG01" TargetMode="External"/><Relationship Id="rId37" Type="http://schemas.openxmlformats.org/officeDocument/2006/relationships/hyperlink" Target="https://fred.stlouisfed.org/series/CUUR0000SETG01" TargetMode="External"/><Relationship Id="rId40" Type="http://schemas.openxmlformats.org/officeDocument/2006/relationships/hyperlink" Target="https://fred.stlouisfed.org/series/CUUR0000SETG01" TargetMode="External"/><Relationship Id="rId45" Type="http://schemas.openxmlformats.org/officeDocument/2006/relationships/hyperlink" Target="https://fred.stlouisfed.org/series/CUUR0000SETG01" TargetMode="External"/><Relationship Id="rId53" Type="http://schemas.openxmlformats.org/officeDocument/2006/relationships/hyperlink" Target="https://fred.stlouisfed.org/series/CUUR0000SETG01" TargetMode="External"/><Relationship Id="rId58" Type="http://schemas.openxmlformats.org/officeDocument/2006/relationships/hyperlink" Target="https://fred.stlouisfed.org/series/CUUR0000SETG01" TargetMode="External"/><Relationship Id="rId5" Type="http://schemas.openxmlformats.org/officeDocument/2006/relationships/hyperlink" Target="https://fred.stlouisfed.org/series/CUUR0000SETG01" TargetMode="External"/><Relationship Id="rId61" Type="http://schemas.openxmlformats.org/officeDocument/2006/relationships/hyperlink" Target="https://fred.stlouisfed.org/series/CUUR0000SETG01" TargetMode="External"/><Relationship Id="rId19" Type="http://schemas.openxmlformats.org/officeDocument/2006/relationships/hyperlink" Target="https://fred.stlouisfed.org/series/CUUR0000SETG01" TargetMode="External"/><Relationship Id="rId14" Type="http://schemas.openxmlformats.org/officeDocument/2006/relationships/hyperlink" Target="https://fred.stlouisfed.org/series/CUUR0000SETG01" TargetMode="External"/><Relationship Id="rId22" Type="http://schemas.openxmlformats.org/officeDocument/2006/relationships/hyperlink" Target="https://fred.stlouisfed.org/series/CUUR0000SETG01" TargetMode="External"/><Relationship Id="rId27" Type="http://schemas.openxmlformats.org/officeDocument/2006/relationships/hyperlink" Target="https://fred.stlouisfed.org/series/CUUR0000SETG01" TargetMode="External"/><Relationship Id="rId30" Type="http://schemas.openxmlformats.org/officeDocument/2006/relationships/hyperlink" Target="https://fred.stlouisfed.org/series/CUUR0000SETG01" TargetMode="External"/><Relationship Id="rId35" Type="http://schemas.openxmlformats.org/officeDocument/2006/relationships/hyperlink" Target="https://fred.stlouisfed.org/series/CUUR0000SETG01" TargetMode="External"/><Relationship Id="rId43" Type="http://schemas.openxmlformats.org/officeDocument/2006/relationships/hyperlink" Target="https://fred.stlouisfed.org/series/CUUR0000SETG01" TargetMode="External"/><Relationship Id="rId48" Type="http://schemas.openxmlformats.org/officeDocument/2006/relationships/hyperlink" Target="https://fred.stlouisfed.org/series/CUUR0000SETG01" TargetMode="External"/><Relationship Id="rId56" Type="http://schemas.openxmlformats.org/officeDocument/2006/relationships/hyperlink" Target="https://fred.stlouisfed.org/series/CUUR0000SETG01" TargetMode="External"/><Relationship Id="rId8" Type="http://schemas.openxmlformats.org/officeDocument/2006/relationships/hyperlink" Target="https://fred.stlouisfed.org/series/CUUR0000SETG01" TargetMode="External"/><Relationship Id="rId51" Type="http://schemas.openxmlformats.org/officeDocument/2006/relationships/hyperlink" Target="https://fred.stlouisfed.org/series/CUUR0000SETG01" TargetMode="External"/><Relationship Id="rId3" Type="http://schemas.openxmlformats.org/officeDocument/2006/relationships/hyperlink" Target="https://web.archive.org/web/20230529230112/https:/airlines.org/wp-content/uploads/2014/08/1966.pdf" TargetMode="External"/><Relationship Id="rId12" Type="http://schemas.openxmlformats.org/officeDocument/2006/relationships/hyperlink" Target="https://fred.stlouisfed.org/series/CUUR0000SETG01" TargetMode="External"/><Relationship Id="rId17" Type="http://schemas.openxmlformats.org/officeDocument/2006/relationships/hyperlink" Target="https://fred.stlouisfed.org/series/CUUR0000SETG01" TargetMode="External"/><Relationship Id="rId25" Type="http://schemas.openxmlformats.org/officeDocument/2006/relationships/hyperlink" Target="https://fred.stlouisfed.org/series/CUUR0000SETG01" TargetMode="External"/><Relationship Id="rId33" Type="http://schemas.openxmlformats.org/officeDocument/2006/relationships/hyperlink" Target="https://fred.stlouisfed.org/series/CUUR0000SETG01" TargetMode="External"/><Relationship Id="rId38" Type="http://schemas.openxmlformats.org/officeDocument/2006/relationships/hyperlink" Target="https://fred.stlouisfed.org/series/CUUR0000SETG01" TargetMode="External"/><Relationship Id="rId46" Type="http://schemas.openxmlformats.org/officeDocument/2006/relationships/hyperlink" Target="https://fred.stlouisfed.org/series/CUUR0000SETG01" TargetMode="External"/><Relationship Id="rId59" Type="http://schemas.openxmlformats.org/officeDocument/2006/relationships/hyperlink" Target="https://fred.stlouisfed.org/series/CUUR0000SETG01" TargetMode="External"/><Relationship Id="rId20" Type="http://schemas.openxmlformats.org/officeDocument/2006/relationships/hyperlink" Target="https://fred.stlouisfed.org/series/CUUR0000SETG01" TargetMode="External"/><Relationship Id="rId41" Type="http://schemas.openxmlformats.org/officeDocument/2006/relationships/hyperlink" Target="https://fred.stlouisfed.org/series/CUUR0000SETG01" TargetMode="External"/><Relationship Id="rId54" Type="http://schemas.openxmlformats.org/officeDocument/2006/relationships/hyperlink" Target="https://fred.stlouisfed.org/series/CUUR0000SETG01" TargetMode="External"/><Relationship Id="rId62" Type="http://schemas.openxmlformats.org/officeDocument/2006/relationships/hyperlink" Target="https://web.archive.org/web/20230529230112/https:/airlines.org/wp-content/uploads/2014/08/1966.pdf" TargetMode="External"/><Relationship Id="rId1" Type="http://schemas.openxmlformats.org/officeDocument/2006/relationships/hyperlink" Target="https://fred.stlouisfed.org/series/CUUR0000SETG01" TargetMode="External"/><Relationship Id="rId6" Type="http://schemas.openxmlformats.org/officeDocument/2006/relationships/hyperlink" Target="https://fred.stlouisfed.org/series/CUUR0000SETG01" TargetMode="External"/><Relationship Id="rId15" Type="http://schemas.openxmlformats.org/officeDocument/2006/relationships/hyperlink" Target="https://fred.stlouisfed.org/series/CUUR0000SETG01" TargetMode="External"/><Relationship Id="rId23" Type="http://schemas.openxmlformats.org/officeDocument/2006/relationships/hyperlink" Target="https://fred.stlouisfed.org/series/CUUR0000SETG01" TargetMode="External"/><Relationship Id="rId28" Type="http://schemas.openxmlformats.org/officeDocument/2006/relationships/hyperlink" Target="https://fred.stlouisfed.org/series/CUUR0000SETG01" TargetMode="External"/><Relationship Id="rId36" Type="http://schemas.openxmlformats.org/officeDocument/2006/relationships/hyperlink" Target="https://fred.stlouisfed.org/series/CUUR0000SETG01" TargetMode="External"/><Relationship Id="rId49" Type="http://schemas.openxmlformats.org/officeDocument/2006/relationships/hyperlink" Target="https://fred.stlouisfed.org/series/CUUR0000SETG01" TargetMode="External"/><Relationship Id="rId57" Type="http://schemas.openxmlformats.org/officeDocument/2006/relationships/hyperlink" Target="https://fred.stlouisfed.org/series/CUUR0000SETG01" TargetMode="External"/><Relationship Id="rId10" Type="http://schemas.openxmlformats.org/officeDocument/2006/relationships/hyperlink" Target="https://fred.stlouisfed.org/series/CUUR0000SETG01" TargetMode="External"/><Relationship Id="rId31" Type="http://schemas.openxmlformats.org/officeDocument/2006/relationships/hyperlink" Target="https://fred.stlouisfed.org/series/CUUR0000SETG01" TargetMode="External"/><Relationship Id="rId44" Type="http://schemas.openxmlformats.org/officeDocument/2006/relationships/hyperlink" Target="https://fred.stlouisfed.org/series/CUUR0000SETG01" TargetMode="External"/><Relationship Id="rId52" Type="http://schemas.openxmlformats.org/officeDocument/2006/relationships/hyperlink" Target="https://fred.stlouisfed.org/series/CUUR0000SETG01" TargetMode="External"/><Relationship Id="rId60" Type="http://schemas.openxmlformats.org/officeDocument/2006/relationships/hyperlink" Target="https://fred.stlouisfed.org/series/CUUR0000SETG01" TargetMode="External"/><Relationship Id="rId4" Type="http://schemas.openxmlformats.org/officeDocument/2006/relationships/hyperlink" Target="https://fred.stlouisfed.org/series/CUUR0000SETG01" TargetMode="External"/><Relationship Id="rId9" Type="http://schemas.openxmlformats.org/officeDocument/2006/relationships/hyperlink" Target="https://fred.stlouisfed.org/series/CUUR0000SETG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393-B7A4-674A-98D9-1A04B4AAF74B}">
  <dimension ref="A1:O84"/>
  <sheetViews>
    <sheetView zoomScale="107" workbookViewId="0">
      <selection activeCell="O3" sqref="O3"/>
    </sheetView>
  </sheetViews>
  <sheetFormatPr baseColWidth="10" defaultRowHeight="16"/>
  <sheetData>
    <row r="1" spans="1:15">
      <c r="A1" t="s">
        <v>7</v>
      </c>
      <c r="B1" t="s">
        <v>6</v>
      </c>
      <c r="C1" t="s">
        <v>5</v>
      </c>
      <c r="D1" t="s">
        <v>0</v>
      </c>
      <c r="E1" t="s">
        <v>15</v>
      </c>
      <c r="F1" t="s">
        <v>5</v>
      </c>
      <c r="G1" t="s">
        <v>0</v>
      </c>
      <c r="H1" t="s">
        <v>15</v>
      </c>
      <c r="I1" t="s">
        <v>5</v>
      </c>
      <c r="J1" t="s">
        <v>0</v>
      </c>
      <c r="K1" t="s">
        <v>30</v>
      </c>
      <c r="L1" t="s">
        <v>0</v>
      </c>
      <c r="M1" t="s">
        <v>31</v>
      </c>
      <c r="N1" t="s">
        <v>27</v>
      </c>
      <c r="O1" t="s">
        <v>39</v>
      </c>
    </row>
    <row r="2" spans="1:15">
      <c r="A2">
        <v>1940</v>
      </c>
      <c r="B2">
        <v>5.07</v>
      </c>
      <c r="C2">
        <v>1950</v>
      </c>
      <c r="D2" s="1" t="s">
        <v>4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>
        <f>B2</f>
        <v>5.07</v>
      </c>
      <c r="N2" s="6" t="s">
        <v>11</v>
      </c>
      <c r="O2" s="6" t="s">
        <v>40</v>
      </c>
    </row>
    <row r="3" spans="1:15">
      <c r="A3">
        <v>1941</v>
      </c>
      <c r="B3">
        <v>5.04</v>
      </c>
      <c r="C3">
        <v>1950</v>
      </c>
      <c r="D3" s="1" t="s">
        <v>4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>
        <f t="shared" ref="M3:M19" si="0">B3</f>
        <v>5.04</v>
      </c>
      <c r="N3" s="6" t="s">
        <v>11</v>
      </c>
    </row>
    <row r="4" spans="1:15">
      <c r="A4">
        <v>1942</v>
      </c>
      <c r="B4">
        <v>5.28</v>
      </c>
      <c r="C4">
        <v>1950</v>
      </c>
      <c r="D4" s="1" t="s">
        <v>4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  <c r="M4" s="6">
        <f t="shared" si="0"/>
        <v>5.28</v>
      </c>
      <c r="N4" s="6" t="s">
        <v>11</v>
      </c>
    </row>
    <row r="5" spans="1:15">
      <c r="A5">
        <v>1943</v>
      </c>
      <c r="B5">
        <v>5.27</v>
      </c>
      <c r="C5">
        <v>1950</v>
      </c>
      <c r="D5" s="1" t="s">
        <v>4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>
        <f t="shared" si="0"/>
        <v>5.27</v>
      </c>
      <c r="N5" s="6" t="s">
        <v>11</v>
      </c>
    </row>
    <row r="6" spans="1:15">
      <c r="A6">
        <v>1944</v>
      </c>
      <c r="B6">
        <v>5.35</v>
      </c>
      <c r="C6">
        <v>1950</v>
      </c>
      <c r="D6" s="1" t="s">
        <v>4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  <c r="M6" s="6">
        <f t="shared" si="0"/>
        <v>5.35</v>
      </c>
      <c r="N6" s="6" t="s">
        <v>11</v>
      </c>
    </row>
    <row r="7" spans="1:15">
      <c r="A7">
        <v>1945</v>
      </c>
      <c r="B7">
        <v>4.95</v>
      </c>
      <c r="C7">
        <v>1950</v>
      </c>
      <c r="D7" s="1" t="s">
        <v>4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  <c r="M7" s="6">
        <f t="shared" si="0"/>
        <v>4.95</v>
      </c>
      <c r="N7" s="6" t="s">
        <v>11</v>
      </c>
    </row>
    <row r="8" spans="1:15">
      <c r="A8">
        <v>1946</v>
      </c>
      <c r="B8">
        <v>4.63</v>
      </c>
      <c r="C8">
        <v>1950</v>
      </c>
      <c r="D8" s="1" t="s">
        <v>4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  <c r="M8" s="6">
        <f t="shared" si="0"/>
        <v>4.63</v>
      </c>
      <c r="N8" s="6" t="s">
        <v>11</v>
      </c>
    </row>
    <row r="9" spans="1:15">
      <c r="A9">
        <v>1947</v>
      </c>
      <c r="B9">
        <v>5.0599999999999996</v>
      </c>
      <c r="C9">
        <v>1950</v>
      </c>
      <c r="D9" s="1" t="s">
        <v>4</v>
      </c>
      <c r="E9" s="6" t="s">
        <v>11</v>
      </c>
      <c r="F9" s="6" t="s">
        <v>11</v>
      </c>
      <c r="G9" s="6" t="s">
        <v>11</v>
      </c>
      <c r="H9" s="6" t="s">
        <v>11</v>
      </c>
      <c r="I9" s="6" t="s">
        <v>11</v>
      </c>
      <c r="J9" s="6" t="s">
        <v>11</v>
      </c>
      <c r="K9" s="6" t="s">
        <v>11</v>
      </c>
      <c r="L9" s="6" t="s">
        <v>11</v>
      </c>
      <c r="M9" s="6">
        <f t="shared" si="0"/>
        <v>5.0599999999999996</v>
      </c>
      <c r="N9" s="6" t="s">
        <v>11</v>
      </c>
    </row>
    <row r="10" spans="1:15">
      <c r="A10">
        <v>1948</v>
      </c>
      <c r="B10">
        <v>5.78</v>
      </c>
      <c r="C10">
        <v>1950</v>
      </c>
      <c r="D10" s="1" t="s">
        <v>4</v>
      </c>
      <c r="E10" s="6" t="s">
        <v>11</v>
      </c>
      <c r="F10" s="6" t="s">
        <v>11</v>
      </c>
      <c r="G10" s="6" t="s">
        <v>11</v>
      </c>
      <c r="H10" s="6" t="s">
        <v>11</v>
      </c>
      <c r="I10" s="6" t="s">
        <v>11</v>
      </c>
      <c r="J10" s="6" t="s">
        <v>11</v>
      </c>
      <c r="K10" s="6" t="s">
        <v>11</v>
      </c>
      <c r="L10" s="6" t="s">
        <v>11</v>
      </c>
      <c r="M10" s="6">
        <f t="shared" si="0"/>
        <v>5.78</v>
      </c>
      <c r="N10" s="6" t="s">
        <v>11</v>
      </c>
    </row>
    <row r="11" spans="1:15">
      <c r="A11">
        <v>1949</v>
      </c>
      <c r="B11">
        <v>5.65</v>
      </c>
      <c r="C11">
        <v>1950</v>
      </c>
      <c r="D11" s="1" t="s">
        <v>4</v>
      </c>
      <c r="E11" s="6" t="s">
        <v>11</v>
      </c>
      <c r="F11" s="6" t="s">
        <v>11</v>
      </c>
      <c r="G11" s="6" t="s">
        <v>11</v>
      </c>
      <c r="H11" s="6" t="s">
        <v>11</v>
      </c>
      <c r="I11" s="6" t="s">
        <v>11</v>
      </c>
      <c r="J11" s="6" t="s">
        <v>11</v>
      </c>
      <c r="K11" s="6" t="s">
        <v>11</v>
      </c>
      <c r="L11" s="6" t="s">
        <v>11</v>
      </c>
      <c r="M11" s="6">
        <f t="shared" si="0"/>
        <v>5.65</v>
      </c>
      <c r="N11" s="6" t="s">
        <v>11</v>
      </c>
    </row>
    <row r="12" spans="1:15">
      <c r="A12">
        <v>1950</v>
      </c>
      <c r="B12">
        <v>5.55</v>
      </c>
      <c r="C12">
        <v>1955</v>
      </c>
      <c r="D12" s="1" t="s">
        <v>3</v>
      </c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>
        <v>8.1999999999999993</v>
      </c>
      <c r="L12" s="1" t="s">
        <v>29</v>
      </c>
      <c r="M12" s="6">
        <f t="shared" si="0"/>
        <v>5.55</v>
      </c>
      <c r="N12">
        <f>M12*(100/K12)</f>
        <v>67.682926829268297</v>
      </c>
    </row>
    <row r="13" spans="1:15">
      <c r="A13">
        <v>1951</v>
      </c>
      <c r="B13">
        <v>5.6</v>
      </c>
      <c r="C13">
        <v>1955</v>
      </c>
      <c r="D13" s="1" t="s">
        <v>3</v>
      </c>
      <c r="E13" s="6" t="s">
        <v>11</v>
      </c>
      <c r="F13" s="6" t="s">
        <v>11</v>
      </c>
      <c r="G13" s="6" t="s">
        <v>11</v>
      </c>
      <c r="H13" s="6" t="s">
        <v>11</v>
      </c>
      <c r="I13" s="6" t="s">
        <v>11</v>
      </c>
      <c r="J13" s="6" t="s">
        <v>11</v>
      </c>
      <c r="K13">
        <v>8.9</v>
      </c>
      <c r="L13" s="1" t="s">
        <v>29</v>
      </c>
      <c r="M13" s="6">
        <f t="shared" si="0"/>
        <v>5.6</v>
      </c>
      <c r="N13">
        <f t="shared" ref="N13:N76" si="1">M13*(100/K13)</f>
        <v>62.921348314606732</v>
      </c>
    </row>
    <row r="14" spans="1:15">
      <c r="A14">
        <v>1952</v>
      </c>
      <c r="B14">
        <v>5.55</v>
      </c>
      <c r="C14">
        <v>1955</v>
      </c>
      <c r="D14" s="1" t="s">
        <v>3</v>
      </c>
      <c r="E14" s="6" t="s">
        <v>11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>
        <v>9.1</v>
      </c>
      <c r="L14" s="1" t="s">
        <v>29</v>
      </c>
      <c r="M14" s="6">
        <f t="shared" si="0"/>
        <v>5.55</v>
      </c>
      <c r="N14">
        <f t="shared" si="1"/>
        <v>60.989010989010985</v>
      </c>
    </row>
    <row r="15" spans="1:15">
      <c r="A15">
        <v>1953</v>
      </c>
      <c r="B15">
        <v>5.45</v>
      </c>
      <c r="C15">
        <v>1955</v>
      </c>
      <c r="D15" s="1" t="s">
        <v>3</v>
      </c>
      <c r="E15">
        <v>5.43</v>
      </c>
      <c r="F15">
        <v>1964</v>
      </c>
      <c r="G15" s="1" t="s">
        <v>16</v>
      </c>
      <c r="H15" s="6" t="s">
        <v>11</v>
      </c>
      <c r="I15" s="6" t="s">
        <v>11</v>
      </c>
      <c r="J15" s="6" t="s">
        <v>11</v>
      </c>
      <c r="K15">
        <v>9.1</v>
      </c>
      <c r="L15" s="1" t="s">
        <v>29</v>
      </c>
      <c r="M15" s="6">
        <f t="shared" si="0"/>
        <v>5.45</v>
      </c>
      <c r="N15">
        <f t="shared" si="1"/>
        <v>59.890109890109891</v>
      </c>
    </row>
    <row r="16" spans="1:15">
      <c r="A16">
        <v>1954</v>
      </c>
      <c r="B16">
        <v>5.39</v>
      </c>
      <c r="C16">
        <v>1955</v>
      </c>
      <c r="D16" s="1" t="s">
        <v>3</v>
      </c>
      <c r="E16" t="s">
        <v>11</v>
      </c>
      <c r="F16" t="s">
        <v>11</v>
      </c>
      <c r="G16" t="s">
        <v>11</v>
      </c>
      <c r="H16" s="6" t="s">
        <v>11</v>
      </c>
      <c r="I16" s="6" t="s">
        <v>11</v>
      </c>
      <c r="J16" s="6" t="s">
        <v>11</v>
      </c>
      <c r="K16">
        <v>9.1999999999999993</v>
      </c>
      <c r="L16" s="1" t="s">
        <v>29</v>
      </c>
      <c r="M16" s="6">
        <f t="shared" si="0"/>
        <v>5.39</v>
      </c>
      <c r="N16">
        <f t="shared" si="1"/>
        <v>58.586956521739125</v>
      </c>
    </row>
    <row r="17" spans="1:14">
      <c r="A17">
        <v>1955</v>
      </c>
      <c r="B17">
        <v>5.32</v>
      </c>
      <c r="C17">
        <v>1957</v>
      </c>
      <c r="D17" s="1" t="s">
        <v>25</v>
      </c>
      <c r="E17" t="s">
        <v>11</v>
      </c>
      <c r="F17" t="s">
        <v>11</v>
      </c>
      <c r="G17" t="s">
        <v>11</v>
      </c>
      <c r="H17" s="6" t="s">
        <v>11</v>
      </c>
      <c r="I17" s="6" t="s">
        <v>11</v>
      </c>
      <c r="J17" s="6" t="s">
        <v>11</v>
      </c>
      <c r="K17">
        <v>9.1999999999999993</v>
      </c>
      <c r="L17" s="1" t="s">
        <v>29</v>
      </c>
      <c r="M17" s="6">
        <f t="shared" si="0"/>
        <v>5.32</v>
      </c>
      <c r="N17">
        <f t="shared" si="1"/>
        <v>57.826086956521742</v>
      </c>
    </row>
    <row r="18" spans="1:14">
      <c r="A18">
        <v>1956</v>
      </c>
      <c r="B18">
        <v>5.33</v>
      </c>
      <c r="C18">
        <v>1962</v>
      </c>
      <c r="D18" s="1" t="s">
        <v>2</v>
      </c>
      <c r="E18" t="s">
        <v>11</v>
      </c>
      <c r="F18" t="s">
        <v>11</v>
      </c>
      <c r="G18" t="s">
        <v>11</v>
      </c>
      <c r="H18" s="6" t="s">
        <v>11</v>
      </c>
      <c r="I18" s="6" t="s">
        <v>11</v>
      </c>
      <c r="J18" s="6" t="s">
        <v>11</v>
      </c>
      <c r="K18">
        <v>9.3000000000000007</v>
      </c>
      <c r="L18" s="1" t="s">
        <v>29</v>
      </c>
      <c r="M18" s="6">
        <f t="shared" si="0"/>
        <v>5.33</v>
      </c>
      <c r="N18">
        <f t="shared" si="1"/>
        <v>57.311827956989248</v>
      </c>
    </row>
    <row r="19" spans="1:14">
      <c r="A19">
        <v>1957</v>
      </c>
      <c r="B19">
        <v>5.31</v>
      </c>
      <c r="C19">
        <v>1962</v>
      </c>
      <c r="D19" s="1" t="s">
        <v>2</v>
      </c>
      <c r="E19" t="s">
        <v>11</v>
      </c>
      <c r="F19" t="s">
        <v>11</v>
      </c>
      <c r="G19" t="s">
        <v>11</v>
      </c>
      <c r="H19" s="6" t="s">
        <v>11</v>
      </c>
      <c r="I19" s="6" t="s">
        <v>11</v>
      </c>
      <c r="J19" s="6" t="s">
        <v>11</v>
      </c>
      <c r="K19">
        <v>9.6</v>
      </c>
      <c r="L19" s="1" t="s">
        <v>29</v>
      </c>
      <c r="M19" s="6">
        <f t="shared" si="0"/>
        <v>5.31</v>
      </c>
      <c r="N19">
        <f t="shared" si="1"/>
        <v>55.3125</v>
      </c>
    </row>
    <row r="20" spans="1:14">
      <c r="A20">
        <v>1958</v>
      </c>
      <c r="B20">
        <v>5.64</v>
      </c>
      <c r="C20">
        <v>1962</v>
      </c>
      <c r="D20" s="1" t="s">
        <v>2</v>
      </c>
      <c r="E20">
        <v>5.64</v>
      </c>
      <c r="F20">
        <v>1964</v>
      </c>
      <c r="G20" s="1" t="s">
        <v>16</v>
      </c>
      <c r="H20" s="6" t="s">
        <v>11</v>
      </c>
      <c r="I20" s="6" t="s">
        <v>11</v>
      </c>
      <c r="J20" s="6" t="s">
        <v>11</v>
      </c>
      <c r="K20">
        <v>9.9</v>
      </c>
      <c r="L20" s="1" t="s">
        <v>29</v>
      </c>
      <c r="M20" s="6">
        <f>E20</f>
        <v>5.64</v>
      </c>
      <c r="N20">
        <f t="shared" si="1"/>
        <v>56.969696969696962</v>
      </c>
    </row>
    <row r="21" spans="1:14">
      <c r="A21">
        <v>1959</v>
      </c>
      <c r="B21">
        <v>5.88</v>
      </c>
      <c r="C21">
        <v>1962</v>
      </c>
      <c r="D21" s="1" t="s">
        <v>2</v>
      </c>
      <c r="E21">
        <v>5.88</v>
      </c>
      <c r="F21">
        <v>1964</v>
      </c>
      <c r="G21" s="1" t="s">
        <v>16</v>
      </c>
      <c r="H21" s="6" t="s">
        <v>11</v>
      </c>
      <c r="I21" s="6" t="s">
        <v>11</v>
      </c>
      <c r="J21" s="6" t="s">
        <v>11</v>
      </c>
      <c r="K21">
        <v>10</v>
      </c>
      <c r="L21" s="1" t="s">
        <v>29</v>
      </c>
      <c r="M21" s="6">
        <f t="shared" ref="M21:M62" si="2">E21</f>
        <v>5.88</v>
      </c>
      <c r="N21">
        <f t="shared" si="1"/>
        <v>58.8</v>
      </c>
    </row>
    <row r="22" spans="1:14">
      <c r="A22">
        <v>1960</v>
      </c>
      <c r="B22">
        <v>6.09</v>
      </c>
      <c r="C22">
        <v>1962</v>
      </c>
      <c r="D22" s="1" t="s">
        <v>2</v>
      </c>
      <c r="E22">
        <v>6.09</v>
      </c>
      <c r="F22">
        <v>1964</v>
      </c>
      <c r="G22" s="1" t="s">
        <v>16</v>
      </c>
      <c r="H22" s="6" t="s">
        <v>11</v>
      </c>
      <c r="I22" s="6" t="s">
        <v>11</v>
      </c>
      <c r="J22" s="6" t="s">
        <v>11</v>
      </c>
      <c r="K22">
        <v>10.1</v>
      </c>
      <c r="L22" s="1" t="s">
        <v>29</v>
      </c>
      <c r="M22" s="6">
        <f t="shared" si="2"/>
        <v>6.09</v>
      </c>
      <c r="N22">
        <f t="shared" si="1"/>
        <v>60.297029702970292</v>
      </c>
    </row>
    <row r="23" spans="1:14">
      <c r="A23">
        <v>1961</v>
      </c>
      <c r="B23">
        <v>6.28</v>
      </c>
      <c r="C23">
        <v>1962</v>
      </c>
      <c r="D23" s="1" t="s">
        <v>2</v>
      </c>
      <c r="E23">
        <v>6.28</v>
      </c>
      <c r="F23">
        <v>1964</v>
      </c>
      <c r="G23" s="1" t="s">
        <v>16</v>
      </c>
      <c r="H23" s="6" t="s">
        <v>11</v>
      </c>
      <c r="I23" s="6" t="s">
        <v>11</v>
      </c>
      <c r="J23" s="6" t="s">
        <v>11</v>
      </c>
      <c r="K23">
        <v>10.199999999999999</v>
      </c>
      <c r="L23" s="1" t="s">
        <v>29</v>
      </c>
      <c r="M23" s="6">
        <f t="shared" si="2"/>
        <v>6.28</v>
      </c>
      <c r="N23">
        <f t="shared" si="1"/>
        <v>61.568627450980401</v>
      </c>
    </row>
    <row r="24" spans="1:14">
      <c r="A24">
        <v>1962</v>
      </c>
      <c r="B24" t="s">
        <v>11</v>
      </c>
      <c r="C24" t="s">
        <v>11</v>
      </c>
      <c r="D24" t="s">
        <v>11</v>
      </c>
      <c r="E24">
        <v>6.44</v>
      </c>
      <c r="F24">
        <v>1964</v>
      </c>
      <c r="G24" s="1" t="s">
        <v>16</v>
      </c>
      <c r="H24" s="6" t="s">
        <v>11</v>
      </c>
      <c r="I24" s="6" t="s">
        <v>11</v>
      </c>
      <c r="J24" s="6" t="s">
        <v>11</v>
      </c>
      <c r="K24">
        <v>10.3</v>
      </c>
      <c r="L24" s="1" t="s">
        <v>29</v>
      </c>
      <c r="M24" s="6">
        <f t="shared" si="2"/>
        <v>6.44</v>
      </c>
      <c r="N24">
        <f t="shared" si="1"/>
        <v>62.524271844660191</v>
      </c>
    </row>
    <row r="25" spans="1:14">
      <c r="A25">
        <v>1963</v>
      </c>
      <c r="B25" t="s">
        <v>11</v>
      </c>
      <c r="C25" t="s">
        <v>11</v>
      </c>
      <c r="D25" t="s">
        <v>11</v>
      </c>
      <c r="E25">
        <v>6.17</v>
      </c>
      <c r="F25">
        <v>1964</v>
      </c>
      <c r="G25" s="1" t="s">
        <v>16</v>
      </c>
      <c r="H25" s="6" t="s">
        <v>11</v>
      </c>
      <c r="I25" s="6" t="s">
        <v>11</v>
      </c>
      <c r="J25" s="6" t="s">
        <v>11</v>
      </c>
      <c r="K25">
        <v>10.5</v>
      </c>
      <c r="L25" s="1" t="s">
        <v>29</v>
      </c>
      <c r="M25" s="6">
        <f t="shared" si="2"/>
        <v>6.17</v>
      </c>
      <c r="N25">
        <f t="shared" si="1"/>
        <v>58.761904761904759</v>
      </c>
    </row>
    <row r="26" spans="1:14">
      <c r="A26">
        <v>1964</v>
      </c>
      <c r="B26" t="s">
        <v>11</v>
      </c>
      <c r="C26" t="s">
        <v>11</v>
      </c>
      <c r="D26" t="s">
        <v>11</v>
      </c>
      <c r="E26">
        <v>6.12</v>
      </c>
      <c r="F26">
        <v>1965</v>
      </c>
      <c r="G26" s="1" t="s">
        <v>18</v>
      </c>
      <c r="H26" s="6" t="s">
        <v>11</v>
      </c>
      <c r="I26" s="6" t="s">
        <v>11</v>
      </c>
      <c r="J26" s="6" t="s">
        <v>11</v>
      </c>
      <c r="K26">
        <v>10.6</v>
      </c>
      <c r="L26" s="1" t="s">
        <v>29</v>
      </c>
      <c r="M26" s="6">
        <f t="shared" si="2"/>
        <v>6.12</v>
      </c>
      <c r="N26">
        <f t="shared" si="1"/>
        <v>57.735849056603776</v>
      </c>
    </row>
    <row r="27" spans="1:14">
      <c r="A27">
        <v>1965</v>
      </c>
      <c r="B27" t="s">
        <v>11</v>
      </c>
      <c r="C27" t="s">
        <v>11</v>
      </c>
      <c r="D27" t="s">
        <v>11</v>
      </c>
      <c r="E27">
        <v>6.06</v>
      </c>
      <c r="F27">
        <v>1971</v>
      </c>
      <c r="G27" s="1" t="s">
        <v>19</v>
      </c>
      <c r="H27" s="6" t="s">
        <v>11</v>
      </c>
      <c r="I27" s="6" t="s">
        <v>11</v>
      </c>
      <c r="J27" s="6" t="s">
        <v>11</v>
      </c>
      <c r="K27">
        <v>10.8</v>
      </c>
      <c r="L27" s="1" t="s">
        <v>29</v>
      </c>
      <c r="M27" s="6">
        <f t="shared" si="2"/>
        <v>6.06</v>
      </c>
      <c r="N27">
        <f t="shared" si="1"/>
        <v>56.111111111111107</v>
      </c>
    </row>
    <row r="28" spans="1:14">
      <c r="A28">
        <v>1966</v>
      </c>
      <c r="B28" t="s">
        <v>11</v>
      </c>
      <c r="C28" t="s">
        <v>11</v>
      </c>
      <c r="D28" t="s">
        <v>11</v>
      </c>
      <c r="E28">
        <v>5.83</v>
      </c>
      <c r="F28">
        <v>1971</v>
      </c>
      <c r="G28" s="1" t="s">
        <v>19</v>
      </c>
      <c r="H28" s="6" t="s">
        <v>11</v>
      </c>
      <c r="I28" s="6" t="s">
        <v>11</v>
      </c>
      <c r="J28" s="6" t="s">
        <v>11</v>
      </c>
      <c r="K28">
        <v>11.1</v>
      </c>
      <c r="L28" s="1" t="s">
        <v>29</v>
      </c>
      <c r="M28" s="6">
        <f t="shared" si="2"/>
        <v>5.83</v>
      </c>
      <c r="N28">
        <f t="shared" si="1"/>
        <v>52.522522522522529</v>
      </c>
    </row>
    <row r="29" spans="1:14">
      <c r="A29">
        <v>1967</v>
      </c>
      <c r="B29" t="s">
        <v>11</v>
      </c>
      <c r="C29" t="s">
        <v>11</v>
      </c>
      <c r="D29" t="s">
        <v>11</v>
      </c>
      <c r="E29">
        <v>5.64</v>
      </c>
      <c r="F29">
        <v>1971</v>
      </c>
      <c r="G29" s="1" t="s">
        <v>19</v>
      </c>
      <c r="H29" s="6" t="s">
        <v>11</v>
      </c>
      <c r="I29" s="6" t="s">
        <v>11</v>
      </c>
      <c r="J29" s="6" t="s">
        <v>11</v>
      </c>
      <c r="K29">
        <v>11.4</v>
      </c>
      <c r="L29" s="1" t="s">
        <v>29</v>
      </c>
      <c r="M29" s="6">
        <f t="shared" si="2"/>
        <v>5.64</v>
      </c>
      <c r="N29">
        <f t="shared" si="1"/>
        <v>49.473684210526308</v>
      </c>
    </row>
    <row r="30" spans="1:14">
      <c r="A30">
        <v>1968</v>
      </c>
      <c r="B30" t="s">
        <v>11</v>
      </c>
      <c r="C30" t="s">
        <v>11</v>
      </c>
      <c r="D30" t="s">
        <v>11</v>
      </c>
      <c r="E30">
        <v>5.61</v>
      </c>
      <c r="F30">
        <v>1971</v>
      </c>
      <c r="G30" s="1" t="s">
        <v>19</v>
      </c>
      <c r="H30" s="6" t="s">
        <v>11</v>
      </c>
      <c r="I30" s="6" t="s">
        <v>11</v>
      </c>
      <c r="J30" s="6" t="s">
        <v>11</v>
      </c>
      <c r="K30">
        <v>11.9</v>
      </c>
      <c r="L30" s="1" t="s">
        <v>29</v>
      </c>
      <c r="M30" s="6">
        <f t="shared" si="2"/>
        <v>5.61</v>
      </c>
      <c r="N30">
        <f t="shared" si="1"/>
        <v>47.142857142857146</v>
      </c>
    </row>
    <row r="31" spans="1:14">
      <c r="A31">
        <v>1969</v>
      </c>
      <c r="B31" t="s">
        <v>11</v>
      </c>
      <c r="C31" t="s">
        <v>11</v>
      </c>
      <c r="D31" t="s">
        <v>11</v>
      </c>
      <c r="E31">
        <v>5.9</v>
      </c>
      <c r="F31">
        <v>1971</v>
      </c>
      <c r="G31" s="1" t="s">
        <v>19</v>
      </c>
      <c r="H31" s="6" t="s">
        <v>11</v>
      </c>
      <c r="I31" s="6" t="s">
        <v>11</v>
      </c>
      <c r="J31" s="6" t="s">
        <v>11</v>
      </c>
      <c r="K31">
        <v>12.5</v>
      </c>
      <c r="L31" s="1" t="s">
        <v>29</v>
      </c>
      <c r="M31" s="6">
        <f t="shared" si="2"/>
        <v>5.9</v>
      </c>
      <c r="N31">
        <f t="shared" si="1"/>
        <v>47.2</v>
      </c>
    </row>
    <row r="32" spans="1:14">
      <c r="A32">
        <v>1970</v>
      </c>
      <c r="B32" t="s">
        <v>11</v>
      </c>
      <c r="C32" t="s">
        <v>11</v>
      </c>
      <c r="D32" t="s">
        <v>11</v>
      </c>
      <c r="E32">
        <v>6</v>
      </c>
      <c r="F32">
        <v>1976</v>
      </c>
      <c r="G32" s="1" t="s">
        <v>20</v>
      </c>
      <c r="H32" s="6" t="s">
        <v>11</v>
      </c>
      <c r="I32" s="6" t="s">
        <v>11</v>
      </c>
      <c r="J32" s="6" t="s">
        <v>11</v>
      </c>
      <c r="K32">
        <v>13.3</v>
      </c>
      <c r="L32" s="1" t="s">
        <v>29</v>
      </c>
      <c r="M32" s="6">
        <f t="shared" si="2"/>
        <v>6</v>
      </c>
      <c r="N32">
        <f t="shared" si="1"/>
        <v>45.112781954887218</v>
      </c>
    </row>
    <row r="33" spans="1:14">
      <c r="A33">
        <v>1971</v>
      </c>
      <c r="B33" t="s">
        <v>11</v>
      </c>
      <c r="C33" t="s">
        <v>11</v>
      </c>
      <c r="D33" t="s">
        <v>11</v>
      </c>
      <c r="E33">
        <v>6.32</v>
      </c>
      <c r="F33">
        <v>1976</v>
      </c>
      <c r="G33" s="1" t="s">
        <v>20</v>
      </c>
      <c r="H33" s="6" t="s">
        <v>11</v>
      </c>
      <c r="I33" s="6" t="s">
        <v>11</v>
      </c>
      <c r="J33" s="6" t="s">
        <v>11</v>
      </c>
      <c r="K33">
        <v>13.8</v>
      </c>
      <c r="L33" s="1" t="s">
        <v>29</v>
      </c>
      <c r="M33" s="6">
        <f t="shared" si="2"/>
        <v>6.32</v>
      </c>
      <c r="N33">
        <f t="shared" si="1"/>
        <v>45.79710144927536</v>
      </c>
    </row>
    <row r="34" spans="1:14">
      <c r="A34">
        <v>1972</v>
      </c>
      <c r="B34" t="s">
        <v>11</v>
      </c>
      <c r="C34" t="s">
        <v>11</v>
      </c>
      <c r="D34" t="s">
        <v>11</v>
      </c>
      <c r="E34">
        <v>6.4</v>
      </c>
      <c r="F34">
        <v>1976</v>
      </c>
      <c r="G34" s="1" t="s">
        <v>20</v>
      </c>
      <c r="H34" s="6" t="s">
        <v>11</v>
      </c>
      <c r="I34" s="6" t="s">
        <v>11</v>
      </c>
      <c r="J34" s="6" t="s">
        <v>11</v>
      </c>
      <c r="K34">
        <v>14.3</v>
      </c>
      <c r="L34" s="1" t="s">
        <v>29</v>
      </c>
      <c r="M34" s="6">
        <f t="shared" si="2"/>
        <v>6.4</v>
      </c>
      <c r="N34">
        <f t="shared" si="1"/>
        <v>44.755244755244753</v>
      </c>
    </row>
    <row r="35" spans="1:14">
      <c r="A35">
        <v>1973</v>
      </c>
      <c r="B35" t="s">
        <v>11</v>
      </c>
      <c r="C35" t="s">
        <v>11</v>
      </c>
      <c r="D35" t="s">
        <v>11</v>
      </c>
      <c r="E35">
        <v>6.63</v>
      </c>
      <c r="F35">
        <v>1976</v>
      </c>
      <c r="G35" s="1" t="s">
        <v>20</v>
      </c>
      <c r="H35" s="6" t="s">
        <v>11</v>
      </c>
      <c r="I35" s="6" t="s">
        <v>11</v>
      </c>
      <c r="J35" s="6" t="s">
        <v>11</v>
      </c>
      <c r="K35">
        <v>15.2</v>
      </c>
      <c r="L35" s="1" t="s">
        <v>29</v>
      </c>
      <c r="M35" s="6">
        <f t="shared" si="2"/>
        <v>6.63</v>
      </c>
      <c r="N35">
        <f t="shared" si="1"/>
        <v>43.618421052631582</v>
      </c>
    </row>
    <row r="36" spans="1:14">
      <c r="A36">
        <v>1974</v>
      </c>
      <c r="B36" t="s">
        <v>11</v>
      </c>
      <c r="C36" t="s">
        <v>11</v>
      </c>
      <c r="D36" t="s">
        <v>11</v>
      </c>
      <c r="E36">
        <v>7.52</v>
      </c>
      <c r="F36">
        <v>1976</v>
      </c>
      <c r="G36" s="1" t="s">
        <v>20</v>
      </c>
      <c r="H36" s="6" t="s">
        <v>11</v>
      </c>
      <c r="I36" s="6" t="s">
        <v>11</v>
      </c>
      <c r="J36" s="6" t="s">
        <v>11</v>
      </c>
      <c r="K36">
        <v>16.899999999999999</v>
      </c>
      <c r="L36" s="1" t="s">
        <v>29</v>
      </c>
      <c r="M36" s="6">
        <f t="shared" si="2"/>
        <v>7.52</v>
      </c>
      <c r="N36">
        <f t="shared" si="1"/>
        <v>44.49704142011835</v>
      </c>
    </row>
    <row r="37" spans="1:14">
      <c r="A37">
        <v>1975</v>
      </c>
      <c r="B37" t="s">
        <v>11</v>
      </c>
      <c r="C37" t="s">
        <v>11</v>
      </c>
      <c r="D37" t="s">
        <v>11</v>
      </c>
      <c r="E37">
        <v>7.68</v>
      </c>
      <c r="F37">
        <v>1976</v>
      </c>
      <c r="G37" s="1" t="s">
        <v>20</v>
      </c>
      <c r="H37" s="6" t="s">
        <v>11</v>
      </c>
      <c r="I37" s="6" t="s">
        <v>11</v>
      </c>
      <c r="J37" s="6" t="s">
        <v>11</v>
      </c>
      <c r="K37">
        <v>18.399999999999999</v>
      </c>
      <c r="L37" s="1" t="s">
        <v>29</v>
      </c>
      <c r="M37" s="6">
        <f t="shared" si="2"/>
        <v>7.68</v>
      </c>
      <c r="N37">
        <f t="shared" si="1"/>
        <v>41.739130434782609</v>
      </c>
    </row>
    <row r="38" spans="1:14">
      <c r="A38">
        <v>1976</v>
      </c>
      <c r="B38" t="s">
        <v>11</v>
      </c>
      <c r="C38" t="s">
        <v>11</v>
      </c>
      <c r="D38" t="s">
        <v>11</v>
      </c>
      <c r="E38">
        <v>8</v>
      </c>
      <c r="F38">
        <v>1978</v>
      </c>
      <c r="G38" s="1" t="s">
        <v>26</v>
      </c>
      <c r="H38" s="6" t="s">
        <v>11</v>
      </c>
      <c r="I38" s="6" t="s">
        <v>11</v>
      </c>
      <c r="J38" s="6" t="s">
        <v>11</v>
      </c>
      <c r="K38">
        <v>19.5</v>
      </c>
      <c r="L38" s="1" t="s">
        <v>29</v>
      </c>
      <c r="M38" s="6">
        <f t="shared" si="2"/>
        <v>8</v>
      </c>
      <c r="N38">
        <f t="shared" si="1"/>
        <v>41.025641025641029</v>
      </c>
    </row>
    <row r="39" spans="1:14">
      <c r="A39">
        <v>1977</v>
      </c>
      <c r="B39" t="s">
        <v>11</v>
      </c>
      <c r="C39" t="s">
        <v>11</v>
      </c>
      <c r="D39" t="s">
        <v>11</v>
      </c>
      <c r="E39">
        <v>8.4</v>
      </c>
      <c r="F39">
        <v>1978</v>
      </c>
      <c r="G39" s="1" t="s">
        <v>26</v>
      </c>
      <c r="H39" s="6" t="s">
        <v>11</v>
      </c>
      <c r="I39" s="6" t="s">
        <v>11</v>
      </c>
      <c r="J39" s="6" t="s">
        <v>11</v>
      </c>
      <c r="K39">
        <v>20.7</v>
      </c>
      <c r="L39" s="1" t="s">
        <v>29</v>
      </c>
      <c r="M39" s="6">
        <f t="shared" si="2"/>
        <v>8.4</v>
      </c>
      <c r="N39">
        <f t="shared" si="1"/>
        <v>40.579710144927539</v>
      </c>
    </row>
    <row r="40" spans="1:14">
      <c r="A40">
        <v>1978</v>
      </c>
      <c r="B40" t="s">
        <v>11</v>
      </c>
      <c r="C40" t="s">
        <v>11</v>
      </c>
      <c r="D40" t="s">
        <v>11</v>
      </c>
      <c r="E40">
        <v>8.3000000000000007</v>
      </c>
      <c r="F40">
        <v>1978</v>
      </c>
      <c r="G40" s="1" t="s">
        <v>26</v>
      </c>
      <c r="H40" s="6" t="s">
        <v>11</v>
      </c>
      <c r="I40" s="6" t="s">
        <v>11</v>
      </c>
      <c r="J40" s="6" t="s">
        <v>11</v>
      </c>
      <c r="K40">
        <v>22.3</v>
      </c>
      <c r="L40" s="1" t="s">
        <v>29</v>
      </c>
      <c r="M40" s="6">
        <f t="shared" si="2"/>
        <v>8.3000000000000007</v>
      </c>
      <c r="N40">
        <f t="shared" si="1"/>
        <v>37.219730941704036</v>
      </c>
    </row>
    <row r="41" spans="1:14">
      <c r="A41">
        <v>1979</v>
      </c>
      <c r="B41" t="s">
        <v>11</v>
      </c>
      <c r="C41" t="s">
        <v>11</v>
      </c>
      <c r="D41" t="s">
        <v>11</v>
      </c>
      <c r="E41">
        <v>8.6999999999999993</v>
      </c>
      <c r="F41">
        <v>1986</v>
      </c>
      <c r="G41" s="1" t="s">
        <v>21</v>
      </c>
      <c r="H41" s="6" t="s">
        <v>11</v>
      </c>
      <c r="I41" s="6" t="s">
        <v>11</v>
      </c>
      <c r="J41" s="6" t="s">
        <v>11</v>
      </c>
      <c r="K41">
        <v>24.8</v>
      </c>
      <c r="L41" s="1" t="s">
        <v>29</v>
      </c>
      <c r="M41" s="6">
        <f t="shared" si="2"/>
        <v>8.6999999999999993</v>
      </c>
      <c r="N41">
        <f t="shared" si="1"/>
        <v>35.08064516129032</v>
      </c>
    </row>
    <row r="42" spans="1:14">
      <c r="A42">
        <v>1980</v>
      </c>
      <c r="B42" t="s">
        <v>11</v>
      </c>
      <c r="C42" t="s">
        <v>11</v>
      </c>
      <c r="D42" t="s">
        <v>11</v>
      </c>
      <c r="E42">
        <v>11</v>
      </c>
      <c r="F42">
        <v>1986</v>
      </c>
      <c r="G42" s="1" t="s">
        <v>21</v>
      </c>
      <c r="H42" s="6" t="s">
        <v>11</v>
      </c>
      <c r="I42" s="6" t="s">
        <v>11</v>
      </c>
      <c r="J42" s="6" t="s">
        <v>11</v>
      </c>
      <c r="K42">
        <v>28.2</v>
      </c>
      <c r="L42" s="1" t="s">
        <v>29</v>
      </c>
      <c r="M42" s="6">
        <f t="shared" si="2"/>
        <v>11</v>
      </c>
      <c r="N42">
        <f t="shared" si="1"/>
        <v>39.00709219858156</v>
      </c>
    </row>
    <row r="43" spans="1:14">
      <c r="A43">
        <v>1981</v>
      </c>
      <c r="B43" t="s">
        <v>11</v>
      </c>
      <c r="C43" t="s">
        <v>11</v>
      </c>
      <c r="D43" t="s">
        <v>11</v>
      </c>
      <c r="E43">
        <v>12.3</v>
      </c>
      <c r="F43">
        <v>1986</v>
      </c>
      <c r="G43" s="1" t="s">
        <v>21</v>
      </c>
      <c r="H43" s="6" t="s">
        <v>11</v>
      </c>
      <c r="I43" s="6" t="s">
        <v>11</v>
      </c>
      <c r="J43" s="6" t="s">
        <v>11</v>
      </c>
      <c r="K43" s="1">
        <v>31.1</v>
      </c>
      <c r="L43" s="1" t="s">
        <v>29</v>
      </c>
      <c r="M43" s="6">
        <f t="shared" si="2"/>
        <v>12.3</v>
      </c>
      <c r="N43">
        <f t="shared" si="1"/>
        <v>39.549839228295824</v>
      </c>
    </row>
    <row r="44" spans="1:14">
      <c r="A44">
        <v>1982</v>
      </c>
      <c r="B44" t="s">
        <v>11</v>
      </c>
      <c r="C44" t="s">
        <v>11</v>
      </c>
      <c r="D44" t="s">
        <v>11</v>
      </c>
      <c r="E44">
        <v>11.8</v>
      </c>
      <c r="F44">
        <v>1986</v>
      </c>
      <c r="G44" s="1" t="s">
        <v>21</v>
      </c>
      <c r="H44" s="6" t="s">
        <v>11</v>
      </c>
      <c r="I44" s="6" t="s">
        <v>11</v>
      </c>
      <c r="J44" s="6" t="s">
        <v>11</v>
      </c>
      <c r="K44">
        <v>33</v>
      </c>
      <c r="L44" s="1" t="s">
        <v>29</v>
      </c>
      <c r="M44" s="6">
        <f t="shared" si="2"/>
        <v>11.8</v>
      </c>
      <c r="N44">
        <f t="shared" si="1"/>
        <v>35.757575757575758</v>
      </c>
    </row>
    <row r="45" spans="1:14">
      <c r="A45">
        <v>1983</v>
      </c>
      <c r="B45" t="s">
        <v>11</v>
      </c>
      <c r="C45" t="s">
        <v>11</v>
      </c>
      <c r="D45" t="s">
        <v>11</v>
      </c>
      <c r="E45">
        <v>11.6</v>
      </c>
      <c r="F45">
        <v>1986</v>
      </c>
      <c r="G45" s="1" t="s">
        <v>21</v>
      </c>
      <c r="H45" s="6" t="s">
        <v>11</v>
      </c>
      <c r="I45" s="6" t="s">
        <v>11</v>
      </c>
      <c r="J45" s="6" t="s">
        <v>11</v>
      </c>
      <c r="K45">
        <v>34</v>
      </c>
      <c r="L45" s="1" t="s">
        <v>29</v>
      </c>
      <c r="M45" s="6">
        <f t="shared" si="2"/>
        <v>11.6</v>
      </c>
      <c r="N45">
        <f t="shared" si="1"/>
        <v>34.117647058823529</v>
      </c>
    </row>
    <row r="46" spans="1:14">
      <c r="A46">
        <v>1984</v>
      </c>
      <c r="B46" t="s">
        <v>11</v>
      </c>
      <c r="C46" t="s">
        <v>11</v>
      </c>
      <c r="D46" t="s">
        <v>11</v>
      </c>
      <c r="E46">
        <v>12.1</v>
      </c>
      <c r="F46">
        <v>1986</v>
      </c>
      <c r="G46" s="1" t="s">
        <v>21</v>
      </c>
      <c r="H46" s="6" t="s">
        <v>11</v>
      </c>
      <c r="I46" s="6" t="s">
        <v>11</v>
      </c>
      <c r="J46" s="6" t="s">
        <v>11</v>
      </c>
      <c r="K46">
        <v>35.5</v>
      </c>
      <c r="L46" s="1" t="s">
        <v>29</v>
      </c>
      <c r="M46" s="6">
        <f t="shared" si="2"/>
        <v>12.1</v>
      </c>
      <c r="N46">
        <f t="shared" si="1"/>
        <v>34.08450704225352</v>
      </c>
    </row>
    <row r="47" spans="1:14">
      <c r="A47">
        <v>1985</v>
      </c>
      <c r="B47" t="s">
        <v>11</v>
      </c>
      <c r="C47" t="s">
        <v>11</v>
      </c>
      <c r="D47" t="s">
        <v>11</v>
      </c>
      <c r="E47">
        <v>11.7</v>
      </c>
      <c r="F47">
        <v>1986</v>
      </c>
      <c r="G47" s="1" t="s">
        <v>21</v>
      </c>
      <c r="H47" s="6" t="s">
        <v>11</v>
      </c>
      <c r="I47" s="6" t="s">
        <v>11</v>
      </c>
      <c r="J47" s="6" t="s">
        <v>11</v>
      </c>
      <c r="K47">
        <v>36.799999999999997</v>
      </c>
      <c r="L47" s="1" t="s">
        <v>29</v>
      </c>
      <c r="M47" s="6">
        <f t="shared" si="2"/>
        <v>11.7</v>
      </c>
      <c r="N47">
        <f t="shared" si="1"/>
        <v>31.793478260869563</v>
      </c>
    </row>
    <row r="48" spans="1:14">
      <c r="A48">
        <v>1986</v>
      </c>
      <c r="B48" t="s">
        <v>11</v>
      </c>
      <c r="C48" t="s">
        <v>11</v>
      </c>
      <c r="D48" t="s">
        <v>11</v>
      </c>
      <c r="E48">
        <v>10.9</v>
      </c>
      <c r="F48">
        <v>1991</v>
      </c>
      <c r="G48" s="1" t="s">
        <v>22</v>
      </c>
      <c r="H48" s="6" t="s">
        <v>11</v>
      </c>
      <c r="I48" s="6" t="s">
        <v>11</v>
      </c>
      <c r="J48" s="6" t="s">
        <v>11</v>
      </c>
      <c r="K48">
        <v>37.5</v>
      </c>
      <c r="L48" s="1" t="s">
        <v>29</v>
      </c>
      <c r="M48" s="6">
        <f t="shared" si="2"/>
        <v>10.9</v>
      </c>
      <c r="N48">
        <f t="shared" si="1"/>
        <v>29.066666666666666</v>
      </c>
    </row>
    <row r="49" spans="1:14">
      <c r="A49">
        <v>1987</v>
      </c>
      <c r="B49" t="s">
        <v>11</v>
      </c>
      <c r="C49" t="s">
        <v>11</v>
      </c>
      <c r="D49" t="s">
        <v>11</v>
      </c>
      <c r="E49">
        <v>11.1</v>
      </c>
      <c r="F49">
        <v>1991</v>
      </c>
      <c r="G49" s="1" t="s">
        <v>22</v>
      </c>
      <c r="H49" s="6" t="s">
        <v>11</v>
      </c>
      <c r="I49" s="6" t="s">
        <v>11</v>
      </c>
      <c r="J49" s="6" t="s">
        <v>11</v>
      </c>
      <c r="K49">
        <v>38.799999999999997</v>
      </c>
      <c r="L49" s="1" t="s">
        <v>29</v>
      </c>
      <c r="M49" s="6">
        <f t="shared" si="2"/>
        <v>11.1</v>
      </c>
      <c r="N49">
        <f t="shared" si="1"/>
        <v>28.608247422680414</v>
      </c>
    </row>
    <row r="50" spans="1:14">
      <c r="A50">
        <v>1988</v>
      </c>
      <c r="B50" t="s">
        <v>11</v>
      </c>
      <c r="C50" t="s">
        <v>11</v>
      </c>
      <c r="D50" t="s">
        <v>11</v>
      </c>
      <c r="E50">
        <v>11.9</v>
      </c>
      <c r="F50">
        <v>1991</v>
      </c>
      <c r="G50" s="1" t="s">
        <v>22</v>
      </c>
      <c r="H50" s="6" t="s">
        <v>11</v>
      </c>
      <c r="I50" s="6" t="s">
        <v>11</v>
      </c>
      <c r="J50" s="6" t="s">
        <v>11</v>
      </c>
      <c r="K50">
        <v>40.4</v>
      </c>
      <c r="L50" s="1" t="s">
        <v>29</v>
      </c>
      <c r="M50" s="6">
        <f t="shared" si="2"/>
        <v>11.9</v>
      </c>
      <c r="N50">
        <f t="shared" si="1"/>
        <v>29.455445544554458</v>
      </c>
    </row>
    <row r="51" spans="1:14">
      <c r="A51">
        <v>1989</v>
      </c>
      <c r="B51" t="s">
        <v>11</v>
      </c>
      <c r="C51" t="s">
        <v>11</v>
      </c>
      <c r="D51" t="s">
        <v>11</v>
      </c>
      <c r="E51">
        <v>12.4</v>
      </c>
      <c r="F51">
        <v>1991</v>
      </c>
      <c r="G51" s="1" t="s">
        <v>22</v>
      </c>
      <c r="H51" s="6" t="s">
        <v>11</v>
      </c>
      <c r="I51" s="6" t="s">
        <v>11</v>
      </c>
      <c r="J51" s="6" t="s">
        <v>11</v>
      </c>
      <c r="K51">
        <v>42.4</v>
      </c>
      <c r="L51" s="1" t="s">
        <v>29</v>
      </c>
      <c r="M51" s="6">
        <f t="shared" si="2"/>
        <v>12.4</v>
      </c>
      <c r="N51">
        <f t="shared" si="1"/>
        <v>29.245283018867926</v>
      </c>
    </row>
    <row r="52" spans="1:14">
      <c r="A52">
        <v>1990</v>
      </c>
      <c r="B52" t="s">
        <v>11</v>
      </c>
      <c r="C52" t="s">
        <v>11</v>
      </c>
      <c r="D52" t="s">
        <v>11</v>
      </c>
      <c r="E52">
        <v>12.8</v>
      </c>
      <c r="F52">
        <v>1991</v>
      </c>
      <c r="G52" s="1" t="s">
        <v>22</v>
      </c>
      <c r="H52" s="6" t="s">
        <v>11</v>
      </c>
      <c r="I52" s="6" t="s">
        <v>11</v>
      </c>
      <c r="J52" s="6" t="s">
        <v>11</v>
      </c>
      <c r="K52">
        <v>44.7</v>
      </c>
      <c r="L52" s="1" t="s">
        <v>29</v>
      </c>
      <c r="M52" s="6">
        <f t="shared" si="2"/>
        <v>12.8</v>
      </c>
      <c r="N52">
        <f t="shared" si="1"/>
        <v>28.635346756152128</v>
      </c>
    </row>
    <row r="53" spans="1:14">
      <c r="A53">
        <v>1991</v>
      </c>
      <c r="B53" t="s">
        <v>11</v>
      </c>
      <c r="C53" t="s">
        <v>11</v>
      </c>
      <c r="D53" t="s">
        <v>11</v>
      </c>
      <c r="E53">
        <v>12.7</v>
      </c>
      <c r="F53">
        <v>1996</v>
      </c>
      <c r="G53" s="1" t="s">
        <v>23</v>
      </c>
      <c r="H53" s="6" t="s">
        <v>11</v>
      </c>
      <c r="I53" s="6" t="s">
        <v>11</v>
      </c>
      <c r="J53" s="6" t="s">
        <v>11</v>
      </c>
      <c r="K53">
        <v>46.5</v>
      </c>
      <c r="L53" s="1" t="s">
        <v>29</v>
      </c>
      <c r="M53" s="6">
        <f t="shared" si="2"/>
        <v>12.7</v>
      </c>
      <c r="N53">
        <f t="shared" si="1"/>
        <v>27.311827956989244</v>
      </c>
    </row>
    <row r="54" spans="1:14">
      <c r="A54">
        <v>1992</v>
      </c>
      <c r="B54" t="s">
        <v>11</v>
      </c>
      <c r="C54" t="s">
        <v>11</v>
      </c>
      <c r="D54" t="s">
        <v>11</v>
      </c>
      <c r="E54">
        <v>12.5</v>
      </c>
      <c r="F54">
        <v>1996</v>
      </c>
      <c r="G54" s="1" t="s">
        <v>23</v>
      </c>
      <c r="H54" s="6" t="s">
        <v>11</v>
      </c>
      <c r="I54" s="6" t="s">
        <v>11</v>
      </c>
      <c r="J54" s="6" t="s">
        <v>11</v>
      </c>
      <c r="K54">
        <v>48</v>
      </c>
      <c r="L54" s="1" t="s">
        <v>29</v>
      </c>
      <c r="M54" s="6">
        <f t="shared" si="2"/>
        <v>12.5</v>
      </c>
      <c r="N54">
        <f t="shared" si="1"/>
        <v>26.041666666666668</v>
      </c>
    </row>
    <row r="55" spans="1:14">
      <c r="A55">
        <v>1993</v>
      </c>
      <c r="B55" t="s">
        <v>11</v>
      </c>
      <c r="C55" t="s">
        <v>11</v>
      </c>
      <c r="D55" t="s">
        <v>11</v>
      </c>
      <c r="E55">
        <v>13.1</v>
      </c>
      <c r="F55">
        <v>1996</v>
      </c>
      <c r="G55" s="1" t="s">
        <v>23</v>
      </c>
      <c r="H55">
        <v>17.671971291505802</v>
      </c>
      <c r="I55">
        <v>2023</v>
      </c>
      <c r="J55" s="1" t="s">
        <v>17</v>
      </c>
      <c r="K55">
        <v>49.4</v>
      </c>
      <c r="L55" s="1" t="s">
        <v>29</v>
      </c>
      <c r="M55" s="6">
        <f>H55</f>
        <v>17.671971291505802</v>
      </c>
      <c r="N55">
        <f>M55</f>
        <v>17.671971291505802</v>
      </c>
    </row>
    <row r="56" spans="1:14">
      <c r="A56">
        <v>1994</v>
      </c>
      <c r="B56" t="s">
        <v>11</v>
      </c>
      <c r="C56" t="s">
        <v>11</v>
      </c>
      <c r="D56" t="s">
        <v>11</v>
      </c>
      <c r="E56">
        <v>12.6</v>
      </c>
      <c r="F56">
        <v>1996</v>
      </c>
      <c r="G56" s="1" t="s">
        <v>23</v>
      </c>
      <c r="H56">
        <v>16.5922147032644</v>
      </c>
      <c r="I56">
        <v>2023</v>
      </c>
      <c r="J56" s="1" t="s">
        <v>17</v>
      </c>
      <c r="K56">
        <v>50.7</v>
      </c>
      <c r="L56" s="1" t="s">
        <v>29</v>
      </c>
      <c r="M56" s="6">
        <f t="shared" ref="M56:M63" si="3">H56</f>
        <v>16.5922147032644</v>
      </c>
      <c r="N56">
        <f t="shared" ref="N56:N84" si="4">M56</f>
        <v>16.5922147032644</v>
      </c>
    </row>
    <row r="57" spans="1:14">
      <c r="A57">
        <v>1995</v>
      </c>
      <c r="B57" t="s">
        <v>11</v>
      </c>
      <c r="C57" t="s">
        <v>11</v>
      </c>
      <c r="D57" t="s">
        <v>11</v>
      </c>
      <c r="E57">
        <v>12.9</v>
      </c>
      <c r="F57">
        <v>1996</v>
      </c>
      <c r="G57" s="1" t="s">
        <v>23</v>
      </c>
      <c r="H57">
        <v>16.871032280736102</v>
      </c>
      <c r="I57">
        <v>2023</v>
      </c>
      <c r="J57" s="1" t="s">
        <v>17</v>
      </c>
      <c r="K57">
        <v>52.1</v>
      </c>
      <c r="L57" s="1" t="s">
        <v>29</v>
      </c>
      <c r="M57" s="6">
        <f t="shared" si="3"/>
        <v>16.871032280736102</v>
      </c>
      <c r="N57">
        <f t="shared" si="4"/>
        <v>16.871032280736102</v>
      </c>
    </row>
    <row r="58" spans="1:14">
      <c r="A58">
        <v>1996</v>
      </c>
      <c r="B58" t="s">
        <v>11</v>
      </c>
      <c r="C58" t="s">
        <v>11</v>
      </c>
      <c r="D58" t="s">
        <v>11</v>
      </c>
      <c r="E58">
        <v>13.01</v>
      </c>
      <c r="F58">
        <v>2001</v>
      </c>
      <c r="G58" s="1" t="s">
        <v>24</v>
      </c>
      <c r="H58">
        <v>15.931888891466201</v>
      </c>
      <c r="I58">
        <v>2023</v>
      </c>
      <c r="J58" s="1" t="s">
        <v>17</v>
      </c>
      <c r="K58">
        <v>53.6</v>
      </c>
      <c r="L58" s="1" t="s">
        <v>29</v>
      </c>
      <c r="M58" s="6">
        <f t="shared" si="3"/>
        <v>15.931888891466201</v>
      </c>
      <c r="N58">
        <f t="shared" si="4"/>
        <v>15.931888891466201</v>
      </c>
    </row>
    <row r="59" spans="1:14">
      <c r="A59">
        <v>1997</v>
      </c>
      <c r="B59" t="s">
        <v>11</v>
      </c>
      <c r="C59" t="s">
        <v>11</v>
      </c>
      <c r="D59" t="s">
        <v>11</v>
      </c>
      <c r="E59">
        <v>13.12</v>
      </c>
      <c r="F59">
        <v>2001</v>
      </c>
      <c r="G59" s="1" t="s">
        <v>24</v>
      </c>
      <c r="H59">
        <v>16.517021831169</v>
      </c>
      <c r="I59">
        <v>2023</v>
      </c>
      <c r="J59" s="1" t="s">
        <v>17</v>
      </c>
      <c r="K59">
        <v>54.9</v>
      </c>
      <c r="L59" s="1" t="s">
        <v>29</v>
      </c>
      <c r="M59" s="6">
        <f t="shared" si="3"/>
        <v>16.517021831169</v>
      </c>
      <c r="N59">
        <f t="shared" si="4"/>
        <v>16.517021831169</v>
      </c>
    </row>
    <row r="60" spans="1:14">
      <c r="A60">
        <v>1998</v>
      </c>
      <c r="B60" t="s">
        <v>11</v>
      </c>
      <c r="C60" t="s">
        <v>11</v>
      </c>
      <c r="D60" t="s">
        <v>11</v>
      </c>
      <c r="E60">
        <v>13.1</v>
      </c>
      <c r="F60">
        <v>2001</v>
      </c>
      <c r="G60" s="1" t="s">
        <v>24</v>
      </c>
      <c r="H60">
        <v>17.041247642113099</v>
      </c>
      <c r="I60">
        <v>2023</v>
      </c>
      <c r="J60" s="1" t="s">
        <v>17</v>
      </c>
      <c r="K60">
        <v>55.7</v>
      </c>
      <c r="L60" s="1" t="s">
        <v>29</v>
      </c>
      <c r="M60" s="6">
        <f t="shared" si="3"/>
        <v>17.041247642113099</v>
      </c>
      <c r="N60">
        <f t="shared" si="4"/>
        <v>17.041247642113099</v>
      </c>
    </row>
    <row r="61" spans="1:14">
      <c r="A61">
        <v>1999</v>
      </c>
      <c r="B61" t="s">
        <v>11</v>
      </c>
      <c r="C61" t="s">
        <v>11</v>
      </c>
      <c r="D61" t="s">
        <v>11</v>
      </c>
      <c r="E61">
        <v>12.93</v>
      </c>
      <c r="F61">
        <v>2001</v>
      </c>
      <c r="G61" s="1" t="s">
        <v>24</v>
      </c>
      <c r="H61">
        <v>17.173820345100498</v>
      </c>
      <c r="I61">
        <v>2023</v>
      </c>
      <c r="J61" s="1" t="s">
        <v>17</v>
      </c>
      <c r="K61">
        <v>56.9</v>
      </c>
      <c r="L61" s="1" t="s">
        <v>29</v>
      </c>
      <c r="M61" s="6">
        <f t="shared" si="3"/>
        <v>17.173820345100498</v>
      </c>
      <c r="N61">
        <f t="shared" si="4"/>
        <v>17.173820345100498</v>
      </c>
    </row>
    <row r="62" spans="1:14">
      <c r="A62">
        <v>2000</v>
      </c>
      <c r="B62" t="s">
        <v>11</v>
      </c>
      <c r="C62" t="s">
        <v>11</v>
      </c>
      <c r="D62" t="s">
        <v>11</v>
      </c>
      <c r="E62">
        <v>13.51</v>
      </c>
      <c r="F62">
        <v>2001</v>
      </c>
      <c r="G62" s="1" t="s">
        <v>24</v>
      </c>
      <c r="H62">
        <v>17.752569211045898</v>
      </c>
      <c r="I62">
        <v>2023</v>
      </c>
      <c r="J62" s="1" t="s">
        <v>17</v>
      </c>
      <c r="K62">
        <v>58.8</v>
      </c>
      <c r="L62" s="1" t="s">
        <v>29</v>
      </c>
      <c r="M62" s="6">
        <f t="shared" si="3"/>
        <v>17.752569211045898</v>
      </c>
      <c r="N62">
        <f t="shared" si="4"/>
        <v>17.752569211045898</v>
      </c>
    </row>
    <row r="63" spans="1:14">
      <c r="A63">
        <v>2001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>
        <v>16.174248377731303</v>
      </c>
      <c r="I63">
        <v>2023</v>
      </c>
      <c r="J63" s="1" t="s">
        <v>17</v>
      </c>
      <c r="K63">
        <v>60.5</v>
      </c>
      <c r="L63" s="1" t="s">
        <v>29</v>
      </c>
      <c r="M63" s="6">
        <f t="shared" si="3"/>
        <v>16.174248377731303</v>
      </c>
      <c r="N63">
        <f t="shared" si="4"/>
        <v>16.174248377731303</v>
      </c>
    </row>
    <row r="64" spans="1:14">
      <c r="A64">
        <v>2002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>
        <v>15.3364727735394</v>
      </c>
      <c r="I64">
        <v>2023</v>
      </c>
      <c r="J64" s="1" t="s">
        <v>17</v>
      </c>
      <c r="K64">
        <v>61.5</v>
      </c>
      <c r="L64" s="1" t="s">
        <v>29</v>
      </c>
      <c r="M64" s="6">
        <f t="shared" ref="M64:M84" si="5">H64</f>
        <v>15.3364727735394</v>
      </c>
      <c r="N64">
        <f t="shared" si="4"/>
        <v>15.3364727735394</v>
      </c>
    </row>
    <row r="65" spans="1:14">
      <c r="A65">
        <v>2003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>
        <v>15.218101448113899</v>
      </c>
      <c r="I65">
        <v>2023</v>
      </c>
      <c r="J65" s="1" t="s">
        <v>17</v>
      </c>
      <c r="K65">
        <v>62.9</v>
      </c>
      <c r="L65" s="1" t="s">
        <v>29</v>
      </c>
      <c r="M65" s="6">
        <f t="shared" si="5"/>
        <v>15.218101448113899</v>
      </c>
      <c r="N65">
        <f t="shared" si="4"/>
        <v>15.218101448113899</v>
      </c>
    </row>
    <row r="66" spans="1:14">
      <c r="A66">
        <v>2004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>
        <v>14.581286029771402</v>
      </c>
      <c r="I66">
        <v>2023</v>
      </c>
      <c r="J66" s="1" t="s">
        <v>17</v>
      </c>
      <c r="K66">
        <v>64.599999999999994</v>
      </c>
      <c r="L66" s="1" t="s">
        <v>29</v>
      </c>
      <c r="M66" s="6">
        <f t="shared" si="5"/>
        <v>14.581286029771402</v>
      </c>
      <c r="N66">
        <f t="shared" si="4"/>
        <v>14.581286029771402</v>
      </c>
    </row>
    <row r="67" spans="1:14">
      <c r="A67">
        <v>2005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>
        <v>14.934047152417302</v>
      </c>
      <c r="I67">
        <v>2023</v>
      </c>
      <c r="J67" s="1" t="s">
        <v>17</v>
      </c>
      <c r="K67">
        <v>66.7</v>
      </c>
      <c r="L67" s="1" t="s">
        <v>29</v>
      </c>
      <c r="M67" s="6">
        <f t="shared" si="5"/>
        <v>14.934047152417302</v>
      </c>
      <c r="N67">
        <f t="shared" si="4"/>
        <v>14.934047152417302</v>
      </c>
    </row>
    <row r="68" spans="1:14">
      <c r="A68">
        <v>2006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>
        <v>16.2448784852734</v>
      </c>
      <c r="I68">
        <v>2023</v>
      </c>
      <c r="J68" s="1" t="s">
        <v>17</v>
      </c>
      <c r="K68">
        <v>68.900000000000006</v>
      </c>
      <c r="L68" s="1" t="s">
        <v>29</v>
      </c>
      <c r="M68" s="6">
        <f t="shared" si="5"/>
        <v>16.2448784852734</v>
      </c>
      <c r="N68">
        <f t="shared" si="4"/>
        <v>16.2448784852734</v>
      </c>
    </row>
    <row r="69" spans="1:14">
      <c r="A69">
        <v>2007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>
        <v>16.246833546821399</v>
      </c>
      <c r="I69">
        <v>2023</v>
      </c>
      <c r="J69" s="1" t="s">
        <v>17</v>
      </c>
      <c r="K69">
        <v>70.900000000000006</v>
      </c>
      <c r="L69" s="1" t="s">
        <v>29</v>
      </c>
      <c r="M69" s="6">
        <f t="shared" si="5"/>
        <v>16.246833546821399</v>
      </c>
      <c r="N69">
        <f t="shared" si="4"/>
        <v>16.246833546821399</v>
      </c>
    </row>
    <row r="70" spans="1:14">
      <c r="A70">
        <v>2008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>
        <v>17.45474398156</v>
      </c>
      <c r="I70">
        <v>2023</v>
      </c>
      <c r="J70" s="1" t="s">
        <v>17</v>
      </c>
      <c r="K70">
        <v>73.599999999999994</v>
      </c>
      <c r="L70" s="1" t="s">
        <v>29</v>
      </c>
      <c r="M70" s="6">
        <f t="shared" si="5"/>
        <v>17.45474398156</v>
      </c>
      <c r="N70">
        <f t="shared" si="4"/>
        <v>17.45474398156</v>
      </c>
    </row>
    <row r="71" spans="1:14">
      <c r="A71">
        <v>2009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>
        <v>16.002731094269603</v>
      </c>
      <c r="I71">
        <v>2023</v>
      </c>
      <c r="J71" s="1" t="s">
        <v>17</v>
      </c>
      <c r="K71">
        <v>73.3</v>
      </c>
      <c r="L71" s="1" t="s">
        <v>29</v>
      </c>
      <c r="M71" s="6">
        <f t="shared" si="5"/>
        <v>16.002731094269603</v>
      </c>
      <c r="N71">
        <f t="shared" si="4"/>
        <v>16.002731094269603</v>
      </c>
    </row>
    <row r="72" spans="1:14">
      <c r="A72">
        <v>2010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>
        <v>17.160316643081298</v>
      </c>
      <c r="I72">
        <v>2023</v>
      </c>
      <c r="J72" s="1" t="s">
        <v>17</v>
      </c>
      <c r="K72">
        <v>74.5</v>
      </c>
      <c r="L72" s="1" t="s">
        <v>29</v>
      </c>
      <c r="M72" s="6">
        <f t="shared" si="5"/>
        <v>17.160316643081298</v>
      </c>
      <c r="N72">
        <f t="shared" si="4"/>
        <v>17.160316643081298</v>
      </c>
    </row>
    <row r="73" spans="1:14">
      <c r="A73">
        <v>2011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>
        <v>18.3564446166328</v>
      </c>
      <c r="I73">
        <v>2023</v>
      </c>
      <c r="J73" s="1" t="s">
        <v>17</v>
      </c>
      <c r="K73">
        <v>76.900000000000006</v>
      </c>
      <c r="L73" s="1" t="s">
        <v>29</v>
      </c>
      <c r="M73" s="6">
        <f t="shared" si="5"/>
        <v>18.3564446166328</v>
      </c>
      <c r="N73">
        <f t="shared" si="4"/>
        <v>18.3564446166328</v>
      </c>
    </row>
    <row r="74" spans="1:14">
      <c r="A74">
        <v>2012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>
        <v>18.9141108755225</v>
      </c>
      <c r="I74">
        <v>2023</v>
      </c>
      <c r="J74" s="1" t="s">
        <v>17</v>
      </c>
      <c r="K74">
        <v>78.5</v>
      </c>
      <c r="L74" s="1" t="s">
        <v>29</v>
      </c>
      <c r="M74" s="6">
        <f t="shared" si="5"/>
        <v>18.9141108755225</v>
      </c>
      <c r="N74">
        <f t="shared" si="4"/>
        <v>18.9141108755225</v>
      </c>
    </row>
    <row r="75" spans="1:14">
      <c r="A75">
        <v>2013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>
        <v>19.2769350666035</v>
      </c>
      <c r="I75">
        <v>2023</v>
      </c>
      <c r="J75" s="1" t="s">
        <v>17</v>
      </c>
      <c r="K75">
        <v>79.599999999999994</v>
      </c>
      <c r="L75" s="1" t="s">
        <v>29</v>
      </c>
      <c r="M75" s="6">
        <f t="shared" si="5"/>
        <v>19.2769350666035</v>
      </c>
      <c r="N75">
        <f t="shared" si="4"/>
        <v>19.2769350666035</v>
      </c>
    </row>
    <row r="76" spans="1:14">
      <c r="A76">
        <v>2014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>
        <v>19.895380067286002</v>
      </c>
      <c r="I76">
        <v>2023</v>
      </c>
      <c r="J76" s="1" t="s">
        <v>17</v>
      </c>
      <c r="K76">
        <v>80.900000000000006</v>
      </c>
      <c r="L76" s="1" t="s">
        <v>29</v>
      </c>
      <c r="M76" s="6">
        <f t="shared" si="5"/>
        <v>19.895380067286002</v>
      </c>
      <c r="N76">
        <f t="shared" si="4"/>
        <v>19.895380067286002</v>
      </c>
    </row>
    <row r="77" spans="1:14">
      <c r="A77">
        <v>2015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>
        <v>19.2088353702562</v>
      </c>
      <c r="I77">
        <v>2023</v>
      </c>
      <c r="J77" s="1" t="s">
        <v>17</v>
      </c>
      <c r="K77">
        <v>81</v>
      </c>
      <c r="L77" s="1" t="s">
        <v>29</v>
      </c>
      <c r="M77" s="6">
        <f t="shared" si="5"/>
        <v>19.2088353702562</v>
      </c>
      <c r="N77">
        <f t="shared" si="4"/>
        <v>19.2088353702562</v>
      </c>
    </row>
    <row r="78" spans="1:14">
      <c r="A78">
        <v>2016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18.3412841216625</v>
      </c>
      <c r="I78">
        <v>2023</v>
      </c>
      <c r="J78" s="1" t="s">
        <v>17</v>
      </c>
      <c r="K78">
        <v>82</v>
      </c>
      <c r="L78" s="1" t="s">
        <v>29</v>
      </c>
      <c r="M78" s="6">
        <f t="shared" si="5"/>
        <v>18.3412841216625</v>
      </c>
      <c r="N78">
        <f t="shared" si="4"/>
        <v>18.3412841216625</v>
      </c>
    </row>
    <row r="79" spans="1:14">
      <c r="A79">
        <v>2017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>
        <v>18.338816111976499</v>
      </c>
      <c r="I79">
        <v>2023</v>
      </c>
      <c r="J79" s="1" t="s">
        <v>17</v>
      </c>
      <c r="K79">
        <v>83.8</v>
      </c>
      <c r="L79" s="1" t="s">
        <v>29</v>
      </c>
      <c r="M79" s="6">
        <f t="shared" si="5"/>
        <v>18.338816111976499</v>
      </c>
      <c r="N79">
        <f t="shared" si="4"/>
        <v>18.338816111976499</v>
      </c>
    </row>
    <row r="80" spans="1:14">
      <c r="A80">
        <v>2018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>
        <v>18.530278458401302</v>
      </c>
      <c r="I80">
        <v>2023</v>
      </c>
      <c r="J80" s="1" t="s">
        <v>17</v>
      </c>
      <c r="K80">
        <v>85.8</v>
      </c>
      <c r="L80" s="1" t="s">
        <v>29</v>
      </c>
      <c r="M80" s="6">
        <f t="shared" si="5"/>
        <v>18.530278458401302</v>
      </c>
      <c r="N80">
        <f t="shared" si="4"/>
        <v>18.530278458401302</v>
      </c>
    </row>
    <row r="81" spans="1:14">
      <c r="A81">
        <v>2019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>
        <v>18.616702094984799</v>
      </c>
      <c r="I81">
        <v>2023</v>
      </c>
      <c r="J81" s="1" t="s">
        <v>17</v>
      </c>
      <c r="K81">
        <v>87.4</v>
      </c>
      <c r="L81" s="1" t="s">
        <v>29</v>
      </c>
      <c r="M81" s="6">
        <f t="shared" si="5"/>
        <v>18.616702094984799</v>
      </c>
      <c r="N81">
        <f t="shared" si="4"/>
        <v>18.616702094984799</v>
      </c>
    </row>
    <row r="82" spans="1:14">
      <c r="A82">
        <v>2020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15.2586234085569</v>
      </c>
      <c r="I82">
        <v>2023</v>
      </c>
      <c r="J82" s="1" t="s">
        <v>17</v>
      </c>
      <c r="K82">
        <v>88.5</v>
      </c>
      <c r="L82" s="1" t="s">
        <v>29</v>
      </c>
      <c r="M82" s="6">
        <f t="shared" si="5"/>
        <v>15.2586234085569</v>
      </c>
      <c r="N82">
        <f t="shared" si="4"/>
        <v>15.2586234085569</v>
      </c>
    </row>
    <row r="83" spans="1:14">
      <c r="A83">
        <v>2021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>
        <v>15.5997339426723</v>
      </c>
      <c r="I83">
        <v>2023</v>
      </c>
      <c r="J83" s="1" t="s">
        <v>17</v>
      </c>
      <c r="K83">
        <v>92.6</v>
      </c>
      <c r="L83" s="1" t="s">
        <v>29</v>
      </c>
      <c r="M83" s="6">
        <f t="shared" si="5"/>
        <v>15.5997339426723</v>
      </c>
      <c r="N83">
        <f t="shared" si="4"/>
        <v>15.5997339426723</v>
      </c>
    </row>
    <row r="84" spans="1:14">
      <c r="A84">
        <v>2022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20.071841966895001</v>
      </c>
      <c r="I84">
        <v>2023</v>
      </c>
      <c r="J84" s="1" t="s">
        <v>17</v>
      </c>
      <c r="K84">
        <v>100</v>
      </c>
      <c r="L84" s="1" t="s">
        <v>29</v>
      </c>
      <c r="M84" s="6">
        <f t="shared" si="5"/>
        <v>20.071841966895001</v>
      </c>
      <c r="N84">
        <f t="shared" si="4"/>
        <v>20.071841966895001</v>
      </c>
    </row>
  </sheetData>
  <hyperlinks>
    <hyperlink ref="D2" r:id="rId1" xr:uid="{8F74BF4D-5196-5D48-BBE9-094C16DADEAD}"/>
    <hyperlink ref="D3" r:id="rId2" xr:uid="{392C7919-AA2B-554E-8704-D23ECFE45A39}"/>
    <hyperlink ref="D4" r:id="rId3" xr:uid="{7B043CDA-3DCA-244E-8580-E164C741635D}"/>
    <hyperlink ref="D5" r:id="rId4" xr:uid="{AD873C46-0200-004C-8E20-C6315A533C85}"/>
    <hyperlink ref="D6" r:id="rId5" xr:uid="{B0C1341B-3D21-7641-971E-BBB46C760C5C}"/>
    <hyperlink ref="D7" r:id="rId6" xr:uid="{C8AE2D13-CAF8-944D-AD73-F0EAABC20686}"/>
    <hyperlink ref="D8" r:id="rId7" xr:uid="{126CC435-B03B-934C-9115-AE42BD1C509C}"/>
    <hyperlink ref="D9" r:id="rId8" xr:uid="{5C2B0755-A556-2545-98AD-8C0643CA5D2E}"/>
    <hyperlink ref="D10" r:id="rId9" xr:uid="{7964C349-8678-DE42-AFE9-4F30F8D22D39}"/>
    <hyperlink ref="D11" r:id="rId10" xr:uid="{853CAD66-F2DD-2948-9983-D1741BC9BEF8}"/>
    <hyperlink ref="D12" r:id="rId11" xr:uid="{414E9D07-6EDE-5146-979C-5BEDC4AD08A5}"/>
    <hyperlink ref="D13" r:id="rId12" xr:uid="{0EEA22DD-0B8E-F74C-B0AB-56121664F2BD}"/>
    <hyperlink ref="D14" r:id="rId13" xr:uid="{6FC0A7AF-B9FB-BF4F-B0BE-D35073DFE598}"/>
    <hyperlink ref="D16" r:id="rId14" xr:uid="{57AF0799-9724-E94A-900D-74027EE947CE}"/>
    <hyperlink ref="D15" r:id="rId15" xr:uid="{297CDBFF-BF43-7C47-B5AE-CAF9C1BCE7A1}"/>
    <hyperlink ref="D18" r:id="rId16" xr:uid="{2B0DA80A-0359-E849-ADA5-56CC2CAC9FE1}"/>
    <hyperlink ref="D19:D23" r:id="rId17" display="https://web.archive.org/web/20230000000000*/https://airlines.org/wp-content/uploads/2014/08/1962.pdf " xr:uid="{16BF3136-504D-5B4E-9A6A-F5D054F6C945}"/>
    <hyperlink ref="G25" r:id="rId18" xr:uid="{BAAF3979-0FBE-404A-9C46-2454FD5C694C}"/>
    <hyperlink ref="G20:G24" r:id="rId19" display="https://web.archive.org/web/20230000000000*/https://airlines.org/wp-content/uploads/2014/08/1964.pdf " xr:uid="{04927558-E123-0348-B2A7-1E7C22655FA3}"/>
    <hyperlink ref="J55" r:id="rId20" xr:uid="{269A7DDD-F73A-9341-B033-36201E961B86}"/>
    <hyperlink ref="J56" r:id="rId21" xr:uid="{612E86D9-22CB-A941-86EB-53030368B6B7}"/>
    <hyperlink ref="J57" r:id="rId22" xr:uid="{366B9C4A-17D4-9C49-82D4-1AE29D71A0E6}"/>
    <hyperlink ref="J59" r:id="rId23" xr:uid="{90516825-D452-BB45-A712-56CB3820A54E}"/>
    <hyperlink ref="J61" r:id="rId24" xr:uid="{B66AC755-AFBF-4A4D-AB28-782964A12BCC}"/>
    <hyperlink ref="J63" r:id="rId25" xr:uid="{801AEBBF-1A28-FC4D-A1C9-FCAC9252458F}"/>
    <hyperlink ref="J65" r:id="rId26" xr:uid="{557687B3-5F3C-B04A-AFD0-1636E6456926}"/>
    <hyperlink ref="J67" r:id="rId27" xr:uid="{6B02025E-EF8D-504C-838C-24E42B0B8526}"/>
    <hyperlink ref="J69" r:id="rId28" xr:uid="{C680124B-BC30-ED4B-BB3D-90B323620201}"/>
    <hyperlink ref="J71" r:id="rId29" xr:uid="{CF56AD98-7C0D-F446-8B5A-927CAC96C2FA}"/>
    <hyperlink ref="J73" r:id="rId30" xr:uid="{CCC11E35-44D8-B04F-BEDE-B6E6827B22AF}"/>
    <hyperlink ref="J75" r:id="rId31" xr:uid="{7177783E-34F7-1B4F-ADD4-1C35A6EEA83F}"/>
    <hyperlink ref="J77" r:id="rId32" xr:uid="{7B1C0E52-DBD2-BA4B-9631-26C7ABC56CC4}"/>
    <hyperlink ref="J79" r:id="rId33" xr:uid="{CD70B5CC-A682-6A4F-A651-B97E03D75CA1}"/>
    <hyperlink ref="J81" r:id="rId34" xr:uid="{04E9BE4E-9204-4040-921F-0EAC2D8A1F02}"/>
    <hyperlink ref="J83" r:id="rId35" xr:uid="{1269174D-F3D6-B441-9075-D25F20005948}"/>
    <hyperlink ref="J58" r:id="rId36" xr:uid="{6A074608-57D3-2C4A-8561-C782CC8A711E}"/>
    <hyperlink ref="J60" r:id="rId37" xr:uid="{79D938DA-9C89-DC49-A5B0-9D18DED19B18}"/>
    <hyperlink ref="J62" r:id="rId38" xr:uid="{5B01AD45-4C53-7D48-A405-0EC3445D1673}"/>
    <hyperlink ref="J64" r:id="rId39" xr:uid="{0FC68A83-5A98-574A-9FB1-964BA474BE04}"/>
    <hyperlink ref="J66" r:id="rId40" xr:uid="{30E36504-B69B-664F-9E38-03D314442E97}"/>
    <hyperlink ref="J68" r:id="rId41" xr:uid="{478C1CB5-C372-2140-B896-B34BBD89A35B}"/>
    <hyperlink ref="J70" r:id="rId42" xr:uid="{990F3F64-C034-CE47-AED8-C9BAAE56E668}"/>
    <hyperlink ref="J72" r:id="rId43" xr:uid="{5F45A376-CE40-7944-BFA9-4AED629A128D}"/>
    <hyperlink ref="J74" r:id="rId44" xr:uid="{14AD8920-6964-CB42-B717-FCCC8C9A86FF}"/>
    <hyperlink ref="J76" r:id="rId45" xr:uid="{358EF1C8-60ED-784A-B985-1E5EFD3450B7}"/>
    <hyperlink ref="J78" r:id="rId46" xr:uid="{0EA52C2F-0714-924C-8D5E-22DE29F3784A}"/>
    <hyperlink ref="J80" r:id="rId47" xr:uid="{1861999C-AD80-004D-A916-54BA04AA9596}"/>
    <hyperlink ref="J82" r:id="rId48" xr:uid="{6F853C9B-F98D-8248-8AB4-E3EE26970956}"/>
    <hyperlink ref="J84" r:id="rId49" xr:uid="{C218F2AC-F984-8943-9DB0-19410D176C7C}"/>
    <hyperlink ref="G26" r:id="rId50" xr:uid="{AF84E01C-2753-394F-8A92-AC0F9CE7CEDA}"/>
    <hyperlink ref="G27" r:id="rId51" xr:uid="{46B9724A-0D3F-F44A-B9DE-0A83EB74D860}"/>
    <hyperlink ref="G28:G31" r:id="rId52" display="https://web.archive.org/web/20230000000000*/https://airlines.org/wp-content/uploads/2014/08/1970.pdf " xr:uid="{B4C72A56-158A-7D48-8F19-B91B62717F63}"/>
    <hyperlink ref="G32" r:id="rId53" xr:uid="{B2038F4A-1C93-E346-BDC5-5030DF3EDB1A}"/>
    <hyperlink ref="G33:G37" r:id="rId54" display="https://web.archive.org/web/20230501115949/https://airlines.org/wp-content/uploads/2014/08/1976.pdf " xr:uid="{8EAAB506-1465-054B-9886-D0C9982EEBCF}"/>
    <hyperlink ref="G42:G47" r:id="rId55" display="https://web.archive.org/web/20230501063049/https://airlines.org/wp-content/uploads/2014/08/1986.pdf " xr:uid="{50033B33-237B-B545-B9D3-2BBB145AFA35}"/>
    <hyperlink ref="G48" r:id="rId56" xr:uid="{14127677-43AF-784B-A03E-51084A5F2D4A}"/>
    <hyperlink ref="G49:G52" r:id="rId57" display="https://web.archive.org/web/20230000000000*/https://airlines.org/wp-content/uploads/2014/08/1991.pdf" xr:uid="{BACC950A-C530-284E-A8E1-FE53A56D761D}"/>
    <hyperlink ref="G53" r:id="rId58" xr:uid="{6D0D17F3-6ECD-DF49-B6F5-6A7E936CE017}"/>
    <hyperlink ref="G54:G57" r:id="rId59" display="https://web.archive.org/web/20230000000000*/https://airlines.org/wp-content/uploads/2014/08/1996.pdf " xr:uid="{2F5BEC77-21C5-1145-8057-E8FE065EDED9}"/>
    <hyperlink ref="G58" r:id="rId60" xr:uid="{971239F5-DF78-994B-BCC7-CE3BBCEF8139}"/>
    <hyperlink ref="G59:G62" r:id="rId61" display="https://web.archive.org/web/20230501015843/https://airlines.org/wp-content/uploads/2014/08/2001.pdf" xr:uid="{A2750D43-C8DA-214D-8DF5-90D8BEE60A1D}"/>
    <hyperlink ref="D17" r:id="rId62" xr:uid="{6E5374DA-AEEE-C049-BFF3-FACFDBF33AA4}"/>
    <hyperlink ref="G38" r:id="rId63" xr:uid="{A1197A8C-AFAB-3445-9356-A1794DAF2EF3}"/>
    <hyperlink ref="G41" r:id="rId64" xr:uid="{58169FAC-06CA-6242-A69F-DF63EA4193E7}"/>
    <hyperlink ref="G39:G40" r:id="rId65" display="https://web.archive.org/web/20230501093455/https://airlines.org/wp-content/uploads/2014/08/1978.pdf " xr:uid="{B2F4F2D6-F076-5E4B-B05A-EFD848F59CA5}"/>
    <hyperlink ref="L12" r:id="rId66" xr:uid="{8B14B09F-AFCB-6744-81BE-E34156517A80}"/>
    <hyperlink ref="L13:L54" r:id="rId67" display="https://fred.stlouisfed.org/series/CPIAUCSL" xr:uid="{AF3C3A18-4D7E-954C-8BCF-948D9A79A55D}"/>
    <hyperlink ref="G15" r:id="rId68" xr:uid="{53355471-B225-A340-A666-9FFBDDA33A04}"/>
    <hyperlink ref="L55:L84" r:id="rId69" display="https://fred.stlouisfed.org/series/CPIAUCSL" xr:uid="{A9B64A69-A4D6-5846-AA69-1E5E678D5581}"/>
  </hyperlinks>
  <pageMargins left="0.7" right="0.7" top="0.75" bottom="0.75" header="0.3" footer="0.3"/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F875-3995-9946-A9B6-F56D5030D80F}">
  <dimension ref="A1:H38"/>
  <sheetViews>
    <sheetView tabSelected="1" workbookViewId="0">
      <selection activeCell="S26" sqref="S26"/>
    </sheetView>
  </sheetViews>
  <sheetFormatPr baseColWidth="10" defaultRowHeight="16"/>
  <cols>
    <col min="1" max="3" width="10.83203125" style="8"/>
  </cols>
  <sheetData>
    <row r="1" spans="1:8">
      <c r="A1" s="8" t="s">
        <v>7</v>
      </c>
      <c r="B1" s="8" t="s">
        <v>43</v>
      </c>
      <c r="C1" s="8" t="s">
        <v>5</v>
      </c>
      <c r="D1" t="s">
        <v>0</v>
      </c>
      <c r="E1" s="8" t="s">
        <v>44</v>
      </c>
      <c r="F1" s="8" t="s">
        <v>0</v>
      </c>
      <c r="G1" s="8" t="s">
        <v>28</v>
      </c>
      <c r="H1" s="8" t="s">
        <v>44</v>
      </c>
    </row>
    <row r="2" spans="1:8">
      <c r="A2" s="7">
        <v>1952</v>
      </c>
      <c r="B2" s="8">
        <v>5.55</v>
      </c>
      <c r="C2" s="8">
        <v>1952</v>
      </c>
      <c r="D2" s="1" t="s">
        <v>42</v>
      </c>
      <c r="G2">
        <v>11.04</v>
      </c>
      <c r="H2">
        <f>G2*B2</f>
        <v>61.271999999999991</v>
      </c>
    </row>
    <row r="3" spans="1:8" ht="17" customHeight="1">
      <c r="A3" s="7">
        <v>1975</v>
      </c>
      <c r="B3" s="8" t="s">
        <v>11</v>
      </c>
      <c r="C3" s="8" t="s">
        <v>11</v>
      </c>
      <c r="D3" s="8" t="s">
        <v>11</v>
      </c>
      <c r="E3" s="8">
        <v>14.36</v>
      </c>
      <c r="F3" s="1" t="s">
        <v>41</v>
      </c>
      <c r="G3" s="1"/>
      <c r="H3" s="8">
        <f>E3</f>
        <v>14.36</v>
      </c>
    </row>
    <row r="4" spans="1:8">
      <c r="A4" s="7">
        <v>1980</v>
      </c>
      <c r="B4" s="8" t="s">
        <v>11</v>
      </c>
      <c r="C4" s="8" t="s">
        <v>11</v>
      </c>
      <c r="D4" s="8" t="s">
        <v>11</v>
      </c>
      <c r="E4" s="8">
        <v>21.173333333333332</v>
      </c>
      <c r="F4" s="1" t="s">
        <v>41</v>
      </c>
      <c r="G4" s="1"/>
      <c r="H4" s="8">
        <f t="shared" ref="H4:H38" si="0">E4</f>
        <v>21.173333333333332</v>
      </c>
    </row>
    <row r="5" spans="1:8">
      <c r="A5" s="7">
        <v>1985</v>
      </c>
      <c r="B5" s="8" t="s">
        <v>11</v>
      </c>
      <c r="C5" s="8" t="s">
        <v>11</v>
      </c>
      <c r="D5" s="8" t="s">
        <v>11</v>
      </c>
      <c r="E5" s="8">
        <v>23.226666666666667</v>
      </c>
      <c r="F5" s="1" t="s">
        <v>41</v>
      </c>
      <c r="G5" s="1"/>
      <c r="H5" s="8">
        <f t="shared" si="0"/>
        <v>23.226666666666667</v>
      </c>
    </row>
    <row r="6" spans="1:8">
      <c r="A6" s="7">
        <v>1990</v>
      </c>
      <c r="B6" s="8" t="s">
        <v>11</v>
      </c>
      <c r="C6" s="8" t="s">
        <v>11</v>
      </c>
      <c r="D6" s="8" t="s">
        <v>11</v>
      </c>
      <c r="E6" s="8">
        <v>33.026666666666664</v>
      </c>
      <c r="F6" s="1" t="s">
        <v>41</v>
      </c>
      <c r="G6" s="1"/>
      <c r="H6" s="8">
        <f t="shared" si="0"/>
        <v>33.026666666666664</v>
      </c>
    </row>
    <row r="7" spans="1:8">
      <c r="A7" s="7">
        <v>1991</v>
      </c>
      <c r="B7" s="8" t="s">
        <v>11</v>
      </c>
      <c r="C7" s="8" t="s">
        <v>11</v>
      </c>
      <c r="D7" s="8" t="s">
        <v>11</v>
      </c>
      <c r="E7" s="8">
        <v>37.340000000000003</v>
      </c>
      <c r="F7" s="1" t="s">
        <v>41</v>
      </c>
      <c r="G7" s="1"/>
      <c r="H7" s="8">
        <f t="shared" si="0"/>
        <v>37.340000000000003</v>
      </c>
    </row>
    <row r="8" spans="1:8">
      <c r="A8" s="7">
        <v>1992</v>
      </c>
      <c r="B8" s="8" t="s">
        <v>11</v>
      </c>
      <c r="C8" s="8" t="s">
        <v>11</v>
      </c>
      <c r="D8" s="8" t="s">
        <v>11</v>
      </c>
      <c r="E8" s="8">
        <v>38.826666666666668</v>
      </c>
      <c r="F8" s="1" t="s">
        <v>41</v>
      </c>
      <c r="G8" s="1"/>
      <c r="H8" s="8">
        <f t="shared" si="0"/>
        <v>38.826666666666668</v>
      </c>
    </row>
    <row r="9" spans="1:8">
      <c r="A9" s="7">
        <v>1993</v>
      </c>
      <c r="B9" s="8" t="s">
        <v>11</v>
      </c>
      <c r="C9" s="8" t="s">
        <v>11</v>
      </c>
      <c r="D9" s="8" t="s">
        <v>11</v>
      </c>
      <c r="E9" s="8">
        <v>38.693333333333335</v>
      </c>
      <c r="F9" s="1" t="s">
        <v>41</v>
      </c>
      <c r="G9" s="1"/>
      <c r="H9" s="8">
        <f t="shared" si="0"/>
        <v>38.693333333333335</v>
      </c>
    </row>
    <row r="10" spans="1:8">
      <c r="A10" s="7">
        <v>1994</v>
      </c>
      <c r="B10" s="8" t="s">
        <v>11</v>
      </c>
      <c r="C10" s="8" t="s">
        <v>11</v>
      </c>
      <c r="D10" s="8" t="s">
        <v>11</v>
      </c>
      <c r="E10" s="8">
        <v>39.44</v>
      </c>
      <c r="F10" s="1" t="s">
        <v>41</v>
      </c>
      <c r="G10" s="1"/>
      <c r="H10" s="8">
        <f t="shared" si="0"/>
        <v>39.44</v>
      </c>
    </row>
    <row r="11" spans="1:8">
      <c r="A11" s="7">
        <v>1995</v>
      </c>
      <c r="B11" s="8" t="s">
        <v>11</v>
      </c>
      <c r="C11" s="8" t="s">
        <v>11</v>
      </c>
      <c r="D11" s="8" t="s">
        <v>11</v>
      </c>
      <c r="E11" s="8">
        <v>41.233333333333334</v>
      </c>
      <c r="F11" s="1" t="s">
        <v>41</v>
      </c>
      <c r="G11" s="1"/>
      <c r="H11" s="8">
        <f t="shared" si="0"/>
        <v>41.233333333333334</v>
      </c>
    </row>
    <row r="12" spans="1:8">
      <c r="A12" s="7">
        <v>1996</v>
      </c>
      <c r="B12" s="8" t="s">
        <v>11</v>
      </c>
      <c r="C12" s="8" t="s">
        <v>11</v>
      </c>
      <c r="D12" s="8" t="s">
        <v>11</v>
      </c>
      <c r="E12" s="8">
        <v>42.593333333333334</v>
      </c>
      <c r="F12" s="1" t="s">
        <v>41</v>
      </c>
      <c r="G12" s="1"/>
      <c r="H12" s="8">
        <f t="shared" si="0"/>
        <v>42.593333333333334</v>
      </c>
    </row>
    <row r="13" spans="1:8">
      <c r="A13" s="7">
        <v>1997</v>
      </c>
      <c r="B13" s="8" t="s">
        <v>11</v>
      </c>
      <c r="C13" s="8" t="s">
        <v>11</v>
      </c>
      <c r="D13" s="8" t="s">
        <v>11</v>
      </c>
      <c r="E13" s="8">
        <v>44.82</v>
      </c>
      <c r="F13" s="1" t="s">
        <v>41</v>
      </c>
      <c r="G13" s="1"/>
      <c r="H13" s="8">
        <f t="shared" si="0"/>
        <v>44.82</v>
      </c>
    </row>
    <row r="14" spans="1:8">
      <c r="A14" s="7">
        <v>1998</v>
      </c>
      <c r="B14" s="8" t="s">
        <v>11</v>
      </c>
      <c r="C14" s="8" t="s">
        <v>11</v>
      </c>
      <c r="D14" s="8" t="s">
        <v>11</v>
      </c>
      <c r="E14" s="8">
        <v>46.053333333333335</v>
      </c>
      <c r="F14" s="1" t="s">
        <v>41</v>
      </c>
      <c r="G14" s="1"/>
      <c r="H14" s="8">
        <f t="shared" si="0"/>
        <v>46.053333333333335</v>
      </c>
    </row>
    <row r="15" spans="1:8">
      <c r="A15" s="7">
        <v>1999</v>
      </c>
      <c r="B15" s="8" t="s">
        <v>11</v>
      </c>
      <c r="C15" s="8" t="s">
        <v>11</v>
      </c>
      <c r="D15" s="8" t="s">
        <v>11</v>
      </c>
      <c r="E15" s="8">
        <v>47</v>
      </c>
      <c r="F15" s="1" t="s">
        <v>41</v>
      </c>
      <c r="G15" s="1"/>
      <c r="H15" s="8">
        <f t="shared" si="0"/>
        <v>47</v>
      </c>
    </row>
    <row r="16" spans="1:8">
      <c r="A16" s="7">
        <v>2000</v>
      </c>
      <c r="B16" s="8" t="s">
        <v>11</v>
      </c>
      <c r="C16" s="8" t="s">
        <v>11</v>
      </c>
      <c r="D16" s="8" t="s">
        <v>11</v>
      </c>
      <c r="E16" s="8">
        <v>49.086666666666666</v>
      </c>
      <c r="F16" s="1" t="s">
        <v>41</v>
      </c>
      <c r="G16" s="1"/>
      <c r="H16" s="8">
        <f t="shared" si="0"/>
        <v>49.086666666666666</v>
      </c>
    </row>
    <row r="17" spans="1:8">
      <c r="A17" s="7">
        <v>2001</v>
      </c>
      <c r="B17" s="8" t="s">
        <v>11</v>
      </c>
      <c r="C17" s="8" t="s">
        <v>11</v>
      </c>
      <c r="D17" s="8" t="s">
        <v>11</v>
      </c>
      <c r="E17" s="8">
        <v>51.026666666666664</v>
      </c>
      <c r="F17" s="1" t="s">
        <v>41</v>
      </c>
      <c r="G17" s="1"/>
      <c r="H17" s="8">
        <f t="shared" si="0"/>
        <v>51.026666666666664</v>
      </c>
    </row>
    <row r="18" spans="1:8">
      <c r="A18" s="7">
        <v>2002</v>
      </c>
      <c r="B18" s="8" t="s">
        <v>11</v>
      </c>
      <c r="C18" s="8" t="s">
        <v>11</v>
      </c>
      <c r="D18" s="8" t="s">
        <v>11</v>
      </c>
      <c r="E18" s="8">
        <v>50.226666666666667</v>
      </c>
      <c r="F18" s="1" t="s">
        <v>41</v>
      </c>
      <c r="G18" s="1"/>
      <c r="H18" s="8">
        <f t="shared" si="0"/>
        <v>50.226666666666667</v>
      </c>
    </row>
    <row r="19" spans="1:8">
      <c r="A19" s="7">
        <v>2003</v>
      </c>
      <c r="B19" s="8" t="s">
        <v>11</v>
      </c>
      <c r="C19" s="8" t="s">
        <v>11</v>
      </c>
      <c r="D19" s="8" t="s">
        <v>11</v>
      </c>
      <c r="E19" s="8">
        <v>51.693333333333335</v>
      </c>
      <c r="F19" s="1" t="s">
        <v>41</v>
      </c>
      <c r="G19" s="1"/>
      <c r="H19" s="8">
        <f t="shared" si="0"/>
        <v>51.693333333333335</v>
      </c>
    </row>
    <row r="20" spans="1:8">
      <c r="A20" s="7">
        <v>2004</v>
      </c>
      <c r="B20" s="8" t="s">
        <v>11</v>
      </c>
      <c r="C20" s="8" t="s">
        <v>11</v>
      </c>
      <c r="D20" s="8" t="s">
        <v>11</v>
      </c>
      <c r="E20" s="8">
        <v>56.206666666666663</v>
      </c>
      <c r="F20" s="1" t="s">
        <v>41</v>
      </c>
      <c r="G20" s="1"/>
      <c r="H20" s="8">
        <f t="shared" si="0"/>
        <v>56.206666666666663</v>
      </c>
    </row>
    <row r="21" spans="1:8">
      <c r="A21" s="7">
        <v>2005</v>
      </c>
      <c r="B21" s="8" t="s">
        <v>11</v>
      </c>
      <c r="C21" s="8" t="s">
        <v>11</v>
      </c>
      <c r="D21" s="8" t="s">
        <v>11</v>
      </c>
      <c r="E21" s="8">
        <v>56.06666666666667</v>
      </c>
      <c r="F21" s="1" t="s">
        <v>41</v>
      </c>
      <c r="G21" s="1"/>
      <c r="H21" s="8">
        <f t="shared" si="0"/>
        <v>56.06666666666667</v>
      </c>
    </row>
    <row r="22" spans="1:8">
      <c r="A22" s="7">
        <v>2006</v>
      </c>
      <c r="B22" s="8" t="s">
        <v>11</v>
      </c>
      <c r="C22" s="8" t="s">
        <v>11</v>
      </c>
      <c r="D22" s="8" t="s">
        <v>11</v>
      </c>
      <c r="E22" s="8">
        <v>52.226666666666667</v>
      </c>
      <c r="F22" s="1" t="s">
        <v>41</v>
      </c>
      <c r="G22" s="1"/>
      <c r="H22" s="8">
        <f t="shared" si="0"/>
        <v>52.226666666666667</v>
      </c>
    </row>
    <row r="23" spans="1:8">
      <c r="A23" s="7">
        <v>2007</v>
      </c>
      <c r="B23" s="8" t="s">
        <v>11</v>
      </c>
      <c r="C23" s="8" t="s">
        <v>11</v>
      </c>
      <c r="D23" s="8" t="s">
        <v>11</v>
      </c>
      <c r="E23" s="8">
        <v>52.153333333333336</v>
      </c>
      <c r="F23" s="1" t="s">
        <v>41</v>
      </c>
      <c r="G23" s="1"/>
      <c r="H23" s="8">
        <f t="shared" si="0"/>
        <v>52.153333333333336</v>
      </c>
    </row>
    <row r="24" spans="1:8">
      <c r="A24" s="7">
        <v>2008</v>
      </c>
      <c r="B24" s="8" t="s">
        <v>11</v>
      </c>
      <c r="C24" s="8" t="s">
        <v>11</v>
      </c>
      <c r="D24" s="8" t="s">
        <v>11</v>
      </c>
      <c r="E24" s="8">
        <v>54.14</v>
      </c>
      <c r="F24" s="1" t="s">
        <v>41</v>
      </c>
      <c r="G24" s="1"/>
      <c r="H24" s="8">
        <f t="shared" si="0"/>
        <v>54.14</v>
      </c>
    </row>
    <row r="25" spans="1:8">
      <c r="A25" s="7">
        <v>2009</v>
      </c>
      <c r="B25" s="8" t="s">
        <v>11</v>
      </c>
      <c r="C25" s="8" t="s">
        <v>11</v>
      </c>
      <c r="D25" s="8" t="s">
        <v>11</v>
      </c>
      <c r="E25" s="8">
        <v>53.973333333333336</v>
      </c>
      <c r="F25" s="1" t="s">
        <v>41</v>
      </c>
      <c r="G25" s="1"/>
      <c r="H25" s="8">
        <f t="shared" si="0"/>
        <v>53.973333333333336</v>
      </c>
    </row>
    <row r="26" spans="1:8">
      <c r="A26" s="7">
        <v>2010</v>
      </c>
      <c r="B26" s="8" t="s">
        <v>11</v>
      </c>
      <c r="C26" s="8" t="s">
        <v>11</v>
      </c>
      <c r="D26" s="8" t="s">
        <v>11</v>
      </c>
      <c r="E26" s="8">
        <v>56.58</v>
      </c>
      <c r="F26" s="1" t="s">
        <v>41</v>
      </c>
      <c r="G26" s="1"/>
      <c r="H26" s="8">
        <f t="shared" si="0"/>
        <v>56.58</v>
      </c>
    </row>
    <row r="27" spans="1:8">
      <c r="A27" s="7">
        <v>2011</v>
      </c>
      <c r="B27" s="8" t="s">
        <v>11</v>
      </c>
      <c r="C27" s="8" t="s">
        <v>11</v>
      </c>
      <c r="D27" s="8" t="s">
        <v>11</v>
      </c>
      <c r="E27" s="8">
        <v>58.506666666666668</v>
      </c>
      <c r="F27" s="1" t="s">
        <v>41</v>
      </c>
      <c r="G27" s="1"/>
      <c r="H27" s="8">
        <f t="shared" si="0"/>
        <v>58.506666666666668</v>
      </c>
    </row>
    <row r="28" spans="1:8">
      <c r="A28" s="7">
        <v>2012</v>
      </c>
      <c r="B28" s="8" t="s">
        <v>11</v>
      </c>
      <c r="C28" s="8" t="s">
        <v>11</v>
      </c>
      <c r="D28" s="8" t="s">
        <v>11</v>
      </c>
      <c r="E28" s="8">
        <v>59.64</v>
      </c>
      <c r="F28" s="1" t="s">
        <v>41</v>
      </c>
      <c r="G28" s="1"/>
      <c r="H28" s="8">
        <f t="shared" si="0"/>
        <v>59.64</v>
      </c>
    </row>
    <row r="29" spans="1:8">
      <c r="A29" s="7">
        <v>2013</v>
      </c>
      <c r="B29" s="8" t="s">
        <v>11</v>
      </c>
      <c r="C29" s="8" t="s">
        <v>11</v>
      </c>
      <c r="D29" s="8" t="s">
        <v>11</v>
      </c>
      <c r="E29" s="8">
        <v>60.813333333333333</v>
      </c>
      <c r="F29" s="1" t="s">
        <v>41</v>
      </c>
      <c r="G29" s="1"/>
      <c r="H29" s="8">
        <f t="shared" si="0"/>
        <v>60.813333333333333</v>
      </c>
    </row>
    <row r="30" spans="1:8">
      <c r="A30" s="7">
        <v>2014</v>
      </c>
      <c r="B30" s="8" t="s">
        <v>11</v>
      </c>
      <c r="C30" s="8" t="s">
        <v>11</v>
      </c>
      <c r="D30" s="8" t="s">
        <v>11</v>
      </c>
      <c r="E30" s="8">
        <v>59.173333333333332</v>
      </c>
      <c r="F30" s="1" t="s">
        <v>41</v>
      </c>
      <c r="G30" s="1"/>
      <c r="H30" s="8">
        <f t="shared" si="0"/>
        <v>59.173333333333332</v>
      </c>
    </row>
    <row r="31" spans="1:8">
      <c r="A31" s="7">
        <v>2015</v>
      </c>
      <c r="B31" s="8" t="s">
        <v>11</v>
      </c>
      <c r="C31" s="8" t="s">
        <v>11</v>
      </c>
      <c r="D31" s="8" t="s">
        <v>11</v>
      </c>
      <c r="E31" s="8">
        <v>57.986666666666665</v>
      </c>
      <c r="F31" s="1" t="s">
        <v>41</v>
      </c>
      <c r="G31" s="1"/>
      <c r="H31" s="8">
        <f t="shared" si="0"/>
        <v>57.986666666666665</v>
      </c>
    </row>
    <row r="32" spans="1:8">
      <c r="A32" s="7">
        <v>2016</v>
      </c>
      <c r="B32" s="8" t="s">
        <v>11</v>
      </c>
      <c r="C32" s="8" t="s">
        <v>11</v>
      </c>
      <c r="D32" s="8" t="s">
        <v>11</v>
      </c>
      <c r="E32" s="8">
        <v>57.053333333333335</v>
      </c>
      <c r="F32" s="1" t="s">
        <v>41</v>
      </c>
      <c r="G32" s="1"/>
      <c r="H32" s="8">
        <f t="shared" si="0"/>
        <v>57.053333333333335</v>
      </c>
    </row>
    <row r="33" spans="1:8">
      <c r="A33" s="7">
        <v>2017</v>
      </c>
      <c r="B33" s="8" t="s">
        <v>11</v>
      </c>
      <c r="C33" s="8" t="s">
        <v>11</v>
      </c>
      <c r="D33" s="8" t="s">
        <v>11</v>
      </c>
      <c r="E33" s="8">
        <v>56.453333333333333</v>
      </c>
      <c r="F33" s="1" t="s">
        <v>41</v>
      </c>
      <c r="G33" s="1"/>
      <c r="H33" s="8">
        <f t="shared" si="0"/>
        <v>56.453333333333333</v>
      </c>
    </row>
    <row r="34" spans="1:8">
      <c r="A34" s="7">
        <v>2018</v>
      </c>
      <c r="B34" s="8" t="s">
        <v>11</v>
      </c>
      <c r="C34" s="8" t="s">
        <v>11</v>
      </c>
      <c r="D34" s="8" t="s">
        <v>11</v>
      </c>
      <c r="E34" s="8">
        <v>58.993333333333332</v>
      </c>
      <c r="F34" s="1" t="s">
        <v>41</v>
      </c>
      <c r="G34" s="1"/>
      <c r="H34" s="8">
        <f t="shared" si="0"/>
        <v>58.993333333333332</v>
      </c>
    </row>
    <row r="35" spans="1:8">
      <c r="A35" s="7">
        <v>2019</v>
      </c>
      <c r="B35" s="8" t="s">
        <v>11</v>
      </c>
      <c r="C35" s="8" t="s">
        <v>11</v>
      </c>
      <c r="D35" s="8" t="s">
        <v>11</v>
      </c>
      <c r="E35" s="8">
        <v>61.88</v>
      </c>
      <c r="F35" s="1" t="s">
        <v>41</v>
      </c>
      <c r="G35" s="1"/>
      <c r="H35" s="8">
        <f t="shared" si="0"/>
        <v>61.88</v>
      </c>
    </row>
    <row r="36" spans="1:8">
      <c r="A36" s="7">
        <v>2020</v>
      </c>
      <c r="B36" s="8" t="s">
        <v>11</v>
      </c>
      <c r="C36" s="8" t="s">
        <v>11</v>
      </c>
      <c r="D36" s="8" t="s">
        <v>11</v>
      </c>
      <c r="E36" s="8">
        <v>63.74</v>
      </c>
      <c r="F36" s="1" t="s">
        <v>41</v>
      </c>
      <c r="G36" s="1"/>
      <c r="H36" s="8">
        <f t="shared" si="0"/>
        <v>63.74</v>
      </c>
    </row>
    <row r="37" spans="1:8">
      <c r="A37" s="7">
        <v>2021</v>
      </c>
      <c r="B37" s="8" t="s">
        <v>11</v>
      </c>
      <c r="C37" s="8" t="s">
        <v>11</v>
      </c>
      <c r="D37" s="8" t="s">
        <v>11</v>
      </c>
      <c r="E37" s="8">
        <v>64.44</v>
      </c>
      <c r="F37" s="1" t="s">
        <v>41</v>
      </c>
      <c r="G37" s="1"/>
      <c r="H37" s="8">
        <f t="shared" si="0"/>
        <v>64.44</v>
      </c>
    </row>
    <row r="38" spans="1:8">
      <c r="A38" s="7">
        <v>2022</v>
      </c>
      <c r="B38" s="8" t="s">
        <v>11</v>
      </c>
      <c r="C38" s="8" t="s">
        <v>11</v>
      </c>
      <c r="D38" s="8" t="s">
        <v>11</v>
      </c>
      <c r="E38" s="8">
        <v>71.526666666666671</v>
      </c>
      <c r="F38" s="1" t="s">
        <v>41</v>
      </c>
      <c r="G38" s="1"/>
      <c r="H38" s="8">
        <f t="shared" si="0"/>
        <v>71.526666666666671</v>
      </c>
    </row>
  </sheetData>
  <hyperlinks>
    <hyperlink ref="F3" r:id="rId1" xr:uid="{D54DED24-F327-7C4B-BC30-6F1D9B3004B3}"/>
    <hyperlink ref="F4:F38" r:id="rId2" display="https://www.bts.gov/content/average-cost-owning-and-operating-automobilea-assuming-15000-vehicle-miles-year " xr:uid="{CE8DDB1C-9E14-194C-8006-2511EF8707F6}"/>
    <hyperlink ref="D2" r:id="rId3" xr:uid="{60AA2F84-EC92-BB40-B7E4-9DA8EE428717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4C36-BDE0-514F-AC13-5DC3D8E97B52}">
  <dimension ref="A1:G63"/>
  <sheetViews>
    <sheetView workbookViewId="0">
      <selection activeCell="K36" sqref="K36"/>
    </sheetView>
  </sheetViews>
  <sheetFormatPr baseColWidth="10" defaultRowHeight="16"/>
  <sheetData>
    <row r="1" spans="1:7">
      <c r="A1" t="s">
        <v>7</v>
      </c>
      <c r="B1" t="s">
        <v>32</v>
      </c>
      <c r="C1" t="s">
        <v>33</v>
      </c>
      <c r="D1" t="s">
        <v>0</v>
      </c>
      <c r="E1" t="s">
        <v>28</v>
      </c>
      <c r="F1" t="s">
        <v>0</v>
      </c>
      <c r="G1" t="s">
        <v>36</v>
      </c>
    </row>
    <row r="2" spans="1:7">
      <c r="A2">
        <v>1950</v>
      </c>
      <c r="B2">
        <v>9</v>
      </c>
      <c r="C2" t="s">
        <v>34</v>
      </c>
      <c r="D2" s="1" t="s">
        <v>38</v>
      </c>
      <c r="E2">
        <v>3.06</v>
      </c>
      <c r="F2" s="1" t="s">
        <v>37</v>
      </c>
      <c r="G2">
        <f>B2*E2</f>
        <v>27.54</v>
      </c>
    </row>
    <row r="3" spans="1:7">
      <c r="A3">
        <v>1951</v>
      </c>
      <c r="B3">
        <v>8.8000000000000007</v>
      </c>
      <c r="C3" t="s">
        <v>34</v>
      </c>
      <c r="D3" s="1" t="s">
        <v>38</v>
      </c>
      <c r="E3">
        <v>2.85</v>
      </c>
      <c r="F3" s="1" t="s">
        <v>37</v>
      </c>
      <c r="G3">
        <f t="shared" ref="G3:G63" si="0">B3*E3</f>
        <v>25.080000000000002</v>
      </c>
    </row>
    <row r="4" spans="1:7">
      <c r="A4">
        <v>1952</v>
      </c>
      <c r="B4">
        <v>10.199999999999999</v>
      </c>
      <c r="C4" t="s">
        <v>34</v>
      </c>
      <c r="D4" s="1" t="s">
        <v>38</v>
      </c>
      <c r="E4">
        <v>2.79</v>
      </c>
      <c r="F4" s="1" t="s">
        <v>37</v>
      </c>
      <c r="G4">
        <f t="shared" si="0"/>
        <v>28.457999999999998</v>
      </c>
    </row>
    <row r="5" spans="1:7">
      <c r="A5">
        <v>1953</v>
      </c>
      <c r="B5">
        <v>10.199999999999999</v>
      </c>
      <c r="C5" t="s">
        <v>34</v>
      </c>
      <c r="D5" s="1" t="s">
        <v>38</v>
      </c>
      <c r="E5">
        <v>2.83</v>
      </c>
      <c r="F5" s="1" t="s">
        <v>37</v>
      </c>
      <c r="G5">
        <f t="shared" si="0"/>
        <v>28.866</v>
      </c>
    </row>
    <row r="6" spans="1:7">
      <c r="A6">
        <v>1954</v>
      </c>
      <c r="B6">
        <v>10.199999999999999</v>
      </c>
      <c r="C6" t="s">
        <v>34</v>
      </c>
      <c r="D6" s="1" t="s">
        <v>38</v>
      </c>
      <c r="E6">
        <v>2.82</v>
      </c>
      <c r="F6" s="1" t="s">
        <v>37</v>
      </c>
      <c r="G6">
        <f t="shared" si="0"/>
        <v>28.763999999999996</v>
      </c>
    </row>
    <row r="7" spans="1:7">
      <c r="A7">
        <v>1956</v>
      </c>
      <c r="B7">
        <v>6.8</v>
      </c>
      <c r="C7" t="s">
        <v>34</v>
      </c>
      <c r="D7" s="1" t="s">
        <v>38</v>
      </c>
      <c r="E7">
        <v>2.7</v>
      </c>
      <c r="F7" s="1" t="s">
        <v>37</v>
      </c>
      <c r="G7">
        <f t="shared" si="0"/>
        <v>18.36</v>
      </c>
    </row>
    <row r="8" spans="1:7">
      <c r="A8">
        <v>1959</v>
      </c>
      <c r="B8">
        <v>7.4</v>
      </c>
      <c r="C8" t="s">
        <v>34</v>
      </c>
      <c r="D8" s="1" t="s">
        <v>38</v>
      </c>
      <c r="E8">
        <v>2.57</v>
      </c>
      <c r="F8" s="1" t="s">
        <v>37</v>
      </c>
      <c r="G8">
        <f t="shared" si="0"/>
        <v>19.018000000000001</v>
      </c>
    </row>
    <row r="9" spans="1:7">
      <c r="A9">
        <v>1960</v>
      </c>
      <c r="B9">
        <v>7.4</v>
      </c>
      <c r="C9" t="s">
        <v>34</v>
      </c>
      <c r="D9" s="1" t="s">
        <v>38</v>
      </c>
      <c r="E9">
        <v>2.5299999999999998</v>
      </c>
      <c r="F9" s="1" t="s">
        <v>37</v>
      </c>
      <c r="G9">
        <f t="shared" si="0"/>
        <v>18.721999999999998</v>
      </c>
    </row>
    <row r="10" spans="1:7">
      <c r="A10">
        <v>1962</v>
      </c>
      <c r="B10">
        <v>7.4</v>
      </c>
      <c r="C10" t="s">
        <v>34</v>
      </c>
      <c r="D10" s="1" t="s">
        <v>38</v>
      </c>
      <c r="E10">
        <v>2.4</v>
      </c>
      <c r="F10" s="1" t="s">
        <v>37</v>
      </c>
      <c r="G10">
        <f t="shared" si="0"/>
        <v>17.760000000000002</v>
      </c>
    </row>
    <row r="11" spans="1:7">
      <c r="A11">
        <v>1963</v>
      </c>
      <c r="B11">
        <v>8.4</v>
      </c>
      <c r="C11" t="s">
        <v>34</v>
      </c>
      <c r="D11" s="1" t="s">
        <v>38</v>
      </c>
      <c r="E11">
        <v>2.33</v>
      </c>
      <c r="F11" s="1" t="s">
        <v>37</v>
      </c>
      <c r="G11">
        <f t="shared" si="0"/>
        <v>19.572000000000003</v>
      </c>
    </row>
    <row r="12" spans="1:7">
      <c r="A12">
        <v>1966</v>
      </c>
      <c r="B12">
        <v>8.8000000000000007</v>
      </c>
      <c r="C12" t="s">
        <v>34</v>
      </c>
      <c r="D12" s="1" t="s">
        <v>38</v>
      </c>
      <c r="E12">
        <v>2.13</v>
      </c>
      <c r="F12" s="1" t="s">
        <v>37</v>
      </c>
      <c r="G12">
        <f t="shared" si="0"/>
        <v>18.744</v>
      </c>
    </row>
    <row r="13" spans="1:7">
      <c r="A13">
        <v>1969</v>
      </c>
      <c r="B13">
        <v>9.8000000000000007</v>
      </c>
      <c r="C13" t="s">
        <v>34</v>
      </c>
      <c r="D13" s="1" t="s">
        <v>38</v>
      </c>
      <c r="E13">
        <v>2.0299999999999998</v>
      </c>
      <c r="F13" s="1" t="s">
        <v>37</v>
      </c>
      <c r="G13">
        <f t="shared" si="0"/>
        <v>19.893999999999998</v>
      </c>
    </row>
    <row r="14" spans="1:7">
      <c r="A14">
        <v>1970</v>
      </c>
      <c r="B14">
        <v>9.8000000000000007</v>
      </c>
      <c r="C14" t="s">
        <v>34</v>
      </c>
      <c r="D14" s="1" t="s">
        <v>38</v>
      </c>
      <c r="E14">
        <v>1.96</v>
      </c>
      <c r="F14" s="1" t="s">
        <v>37</v>
      </c>
      <c r="G14">
        <f t="shared" si="0"/>
        <v>19.208000000000002</v>
      </c>
    </row>
    <row r="15" spans="1:7">
      <c r="A15">
        <v>1973</v>
      </c>
      <c r="B15">
        <v>11</v>
      </c>
      <c r="C15" t="s">
        <v>34</v>
      </c>
      <c r="D15" s="1" t="s">
        <v>38</v>
      </c>
      <c r="E15">
        <v>1.65</v>
      </c>
      <c r="F15" s="1" t="s">
        <v>37</v>
      </c>
      <c r="G15">
        <f t="shared" si="0"/>
        <v>18.149999999999999</v>
      </c>
    </row>
    <row r="16" spans="1:7">
      <c r="A16">
        <v>1974</v>
      </c>
      <c r="B16">
        <v>12</v>
      </c>
      <c r="C16" t="s">
        <v>34</v>
      </c>
      <c r="D16" s="1" t="s">
        <v>38</v>
      </c>
      <c r="E16">
        <v>1.54</v>
      </c>
      <c r="F16" s="1" t="s">
        <v>37</v>
      </c>
      <c r="G16">
        <f t="shared" si="0"/>
        <v>18.48</v>
      </c>
    </row>
    <row r="17" spans="1:7">
      <c r="A17">
        <v>1975</v>
      </c>
      <c r="B17">
        <v>13</v>
      </c>
      <c r="C17" t="s">
        <v>34</v>
      </c>
      <c r="D17" s="1" t="s">
        <v>38</v>
      </c>
      <c r="E17">
        <v>1.45</v>
      </c>
      <c r="F17" s="1" t="s">
        <v>37</v>
      </c>
      <c r="G17">
        <f t="shared" si="0"/>
        <v>18.849999999999998</v>
      </c>
    </row>
    <row r="18" spans="1:7">
      <c r="A18">
        <v>1976</v>
      </c>
      <c r="B18">
        <v>13</v>
      </c>
      <c r="C18" t="s">
        <v>34</v>
      </c>
      <c r="D18" s="1" t="s">
        <v>38</v>
      </c>
      <c r="E18">
        <v>1.39</v>
      </c>
      <c r="F18" s="1" t="s">
        <v>37</v>
      </c>
      <c r="G18">
        <f t="shared" si="0"/>
        <v>18.07</v>
      </c>
    </row>
    <row r="19" spans="1:7">
      <c r="A19">
        <v>1977</v>
      </c>
      <c r="B19">
        <v>13</v>
      </c>
      <c r="C19" t="s">
        <v>34</v>
      </c>
      <c r="D19" s="1" t="s">
        <v>38</v>
      </c>
      <c r="E19">
        <v>1.34</v>
      </c>
      <c r="F19" s="1" t="s">
        <v>37</v>
      </c>
      <c r="G19">
        <f t="shared" si="0"/>
        <v>17.420000000000002</v>
      </c>
    </row>
    <row r="20" spans="1:7">
      <c r="A20">
        <v>1978</v>
      </c>
      <c r="B20">
        <v>14</v>
      </c>
      <c r="C20" t="s">
        <v>34</v>
      </c>
      <c r="D20" s="1" t="s">
        <v>38</v>
      </c>
      <c r="E20">
        <v>1.31</v>
      </c>
      <c r="F20" s="1" t="s">
        <v>37</v>
      </c>
      <c r="G20">
        <f t="shared" si="0"/>
        <v>18.34</v>
      </c>
    </row>
    <row r="21" spans="1:7">
      <c r="A21">
        <v>1979</v>
      </c>
      <c r="B21">
        <v>15</v>
      </c>
      <c r="C21" t="s">
        <v>34</v>
      </c>
      <c r="D21" s="1" t="s">
        <v>38</v>
      </c>
      <c r="E21">
        <v>1.26</v>
      </c>
      <c r="F21" s="1" t="s">
        <v>37</v>
      </c>
      <c r="G21">
        <f t="shared" si="0"/>
        <v>18.899999999999999</v>
      </c>
    </row>
    <row r="22" spans="1:7">
      <c r="A22">
        <v>1980</v>
      </c>
      <c r="B22">
        <v>15</v>
      </c>
      <c r="C22" t="s">
        <v>34</v>
      </c>
      <c r="D22" s="1" t="s">
        <v>38</v>
      </c>
      <c r="E22">
        <v>1.19</v>
      </c>
      <c r="F22" s="1" t="s">
        <v>37</v>
      </c>
      <c r="G22">
        <f t="shared" si="0"/>
        <v>17.849999999999998</v>
      </c>
    </row>
    <row r="23" spans="1:7">
      <c r="A23">
        <v>1981</v>
      </c>
      <c r="B23">
        <v>16</v>
      </c>
      <c r="C23" t="s">
        <v>34</v>
      </c>
      <c r="D23" s="1" t="s">
        <v>38</v>
      </c>
      <c r="E23">
        <v>1.1200000000000001</v>
      </c>
      <c r="F23" s="1" t="s">
        <v>37</v>
      </c>
      <c r="G23">
        <f t="shared" si="0"/>
        <v>17.920000000000002</v>
      </c>
    </row>
    <row r="24" spans="1:7">
      <c r="A24">
        <v>1982</v>
      </c>
      <c r="B24">
        <v>19</v>
      </c>
      <c r="C24" t="s">
        <v>34</v>
      </c>
      <c r="D24" s="1" t="s">
        <v>38</v>
      </c>
      <c r="E24">
        <v>1.07</v>
      </c>
      <c r="F24" s="1" t="s">
        <v>37</v>
      </c>
      <c r="G24">
        <f t="shared" si="0"/>
        <v>20.330000000000002</v>
      </c>
    </row>
    <row r="25" spans="1:7">
      <c r="A25">
        <v>1983</v>
      </c>
      <c r="B25">
        <v>19</v>
      </c>
      <c r="C25" t="s">
        <v>34</v>
      </c>
      <c r="D25" s="1" t="s">
        <v>38</v>
      </c>
      <c r="E25">
        <v>1.03</v>
      </c>
      <c r="F25" s="1" t="s">
        <v>37</v>
      </c>
      <c r="G25">
        <f t="shared" si="0"/>
        <v>19.57</v>
      </c>
    </row>
    <row r="26" spans="1:7">
      <c r="A26">
        <v>1984</v>
      </c>
      <c r="B26">
        <v>20</v>
      </c>
      <c r="C26" t="s">
        <v>34</v>
      </c>
      <c r="D26" s="1" t="s">
        <v>38</v>
      </c>
      <c r="E26">
        <v>1.01</v>
      </c>
      <c r="F26" s="1" t="s">
        <v>37</v>
      </c>
      <c r="G26">
        <f t="shared" si="0"/>
        <v>20.2</v>
      </c>
    </row>
    <row r="27" spans="1:7">
      <c r="A27">
        <v>1985</v>
      </c>
      <c r="B27">
        <v>20</v>
      </c>
      <c r="C27" t="s">
        <v>34</v>
      </c>
      <c r="D27" s="1" t="s">
        <v>38</v>
      </c>
      <c r="E27">
        <v>0.99</v>
      </c>
      <c r="F27" s="1" t="s">
        <v>37</v>
      </c>
      <c r="G27">
        <f t="shared" si="0"/>
        <v>19.8</v>
      </c>
    </row>
    <row r="28" spans="1:7">
      <c r="A28">
        <v>1986</v>
      </c>
      <c r="B28">
        <v>21</v>
      </c>
      <c r="C28" t="s">
        <v>34</v>
      </c>
      <c r="D28" s="1" t="s">
        <v>38</v>
      </c>
      <c r="E28">
        <v>0.99</v>
      </c>
      <c r="F28" s="1" t="s">
        <v>37</v>
      </c>
      <c r="G28">
        <f t="shared" si="0"/>
        <v>20.79</v>
      </c>
    </row>
    <row r="29" spans="1:7">
      <c r="A29">
        <v>1987</v>
      </c>
      <c r="B29">
        <v>20</v>
      </c>
      <c r="C29" t="s">
        <v>34</v>
      </c>
      <c r="D29" s="1" t="s">
        <v>38</v>
      </c>
      <c r="E29">
        <v>0.99</v>
      </c>
      <c r="F29" s="1" t="s">
        <v>37</v>
      </c>
      <c r="G29">
        <f t="shared" si="0"/>
        <v>19.8</v>
      </c>
    </row>
    <row r="30" spans="1:7">
      <c r="A30">
        <v>1988</v>
      </c>
      <c r="B30">
        <v>21</v>
      </c>
      <c r="C30" t="s">
        <v>34</v>
      </c>
      <c r="D30" s="1" t="s">
        <v>38</v>
      </c>
      <c r="E30">
        <v>0.98</v>
      </c>
      <c r="F30" s="1" t="s">
        <v>37</v>
      </c>
      <c r="G30">
        <f t="shared" si="0"/>
        <v>20.58</v>
      </c>
    </row>
    <row r="31" spans="1:7">
      <c r="A31">
        <v>1989</v>
      </c>
      <c r="B31">
        <v>21</v>
      </c>
      <c r="C31" t="s">
        <v>34</v>
      </c>
      <c r="D31" s="1" t="s">
        <v>38</v>
      </c>
      <c r="E31">
        <v>0.95</v>
      </c>
      <c r="F31" s="1" t="s">
        <v>37</v>
      </c>
      <c r="G31">
        <f t="shared" si="0"/>
        <v>19.95</v>
      </c>
    </row>
    <row r="32" spans="1:7">
      <c r="A32">
        <v>1990</v>
      </c>
      <c r="B32">
        <v>22</v>
      </c>
      <c r="C32" t="s">
        <v>34</v>
      </c>
      <c r="D32" s="1" t="s">
        <v>38</v>
      </c>
      <c r="E32">
        <v>0.93</v>
      </c>
      <c r="F32" s="1" t="s">
        <v>37</v>
      </c>
      <c r="G32">
        <f t="shared" si="0"/>
        <v>20.46</v>
      </c>
    </row>
    <row r="33" spans="1:7">
      <c r="A33">
        <v>1991</v>
      </c>
      <c r="B33">
        <v>22</v>
      </c>
      <c r="C33" t="s">
        <v>34</v>
      </c>
      <c r="D33" s="1" t="s">
        <v>38</v>
      </c>
      <c r="E33">
        <v>0.89</v>
      </c>
      <c r="F33" s="1" t="s">
        <v>37</v>
      </c>
      <c r="G33">
        <f t="shared" si="0"/>
        <v>19.580000000000002</v>
      </c>
    </row>
    <row r="34" spans="1:7">
      <c r="A34">
        <v>1992</v>
      </c>
      <c r="B34">
        <v>23</v>
      </c>
      <c r="C34" t="s">
        <v>34</v>
      </c>
      <c r="D34" s="1" t="s">
        <v>38</v>
      </c>
      <c r="E34">
        <v>0.86</v>
      </c>
      <c r="F34" s="1" t="s">
        <v>37</v>
      </c>
      <c r="G34">
        <f t="shared" si="0"/>
        <v>19.78</v>
      </c>
    </row>
    <row r="35" spans="1:7">
      <c r="A35">
        <v>1993</v>
      </c>
      <c r="B35">
        <v>24</v>
      </c>
      <c r="C35" t="s">
        <v>34</v>
      </c>
      <c r="D35" s="1" t="s">
        <v>38</v>
      </c>
      <c r="E35">
        <v>0.83</v>
      </c>
      <c r="F35" s="1" t="s">
        <v>37</v>
      </c>
      <c r="G35">
        <f t="shared" si="0"/>
        <v>19.919999999999998</v>
      </c>
    </row>
    <row r="36" spans="1:7">
      <c r="A36">
        <v>1994</v>
      </c>
      <c r="B36">
        <v>24</v>
      </c>
      <c r="C36" t="s">
        <v>34</v>
      </c>
      <c r="D36" s="1" t="s">
        <v>38</v>
      </c>
      <c r="E36">
        <v>0.81</v>
      </c>
      <c r="F36" s="1" t="s">
        <v>37</v>
      </c>
      <c r="G36">
        <f t="shared" si="0"/>
        <v>19.440000000000001</v>
      </c>
    </row>
    <row r="37" spans="1:7">
      <c r="A37">
        <v>1995</v>
      </c>
      <c r="B37">
        <v>25</v>
      </c>
      <c r="C37" t="s">
        <v>34</v>
      </c>
      <c r="D37" s="1" t="s">
        <v>38</v>
      </c>
      <c r="E37">
        <v>0.79</v>
      </c>
      <c r="F37" s="1" t="s">
        <v>37</v>
      </c>
      <c r="G37">
        <f t="shared" si="0"/>
        <v>19.75</v>
      </c>
    </row>
    <row r="38" spans="1:7">
      <c r="A38">
        <v>1996</v>
      </c>
      <c r="B38">
        <v>26</v>
      </c>
      <c r="C38" t="s">
        <v>34</v>
      </c>
      <c r="D38" s="1" t="s">
        <v>38</v>
      </c>
      <c r="E38">
        <v>0.78</v>
      </c>
      <c r="F38" s="1" t="s">
        <v>37</v>
      </c>
      <c r="G38">
        <f t="shared" si="0"/>
        <v>20.28</v>
      </c>
    </row>
    <row r="39" spans="1:7">
      <c r="A39">
        <v>1997</v>
      </c>
      <c r="B39">
        <v>26</v>
      </c>
      <c r="C39" t="s">
        <v>34</v>
      </c>
      <c r="D39" s="1" t="s">
        <v>38</v>
      </c>
      <c r="E39">
        <v>0.77</v>
      </c>
      <c r="F39" s="1" t="s">
        <v>37</v>
      </c>
      <c r="G39">
        <f t="shared" si="0"/>
        <v>20.02</v>
      </c>
    </row>
    <row r="40" spans="1:7">
      <c r="A40">
        <v>1998</v>
      </c>
      <c r="B40">
        <v>27</v>
      </c>
      <c r="C40" t="s">
        <v>34</v>
      </c>
      <c r="D40" s="1" t="s">
        <v>38</v>
      </c>
      <c r="E40">
        <v>0.76</v>
      </c>
      <c r="F40" s="1" t="s">
        <v>37</v>
      </c>
      <c r="G40">
        <f t="shared" si="0"/>
        <v>20.52</v>
      </c>
    </row>
    <row r="41" spans="1:7">
      <c r="A41">
        <v>1999</v>
      </c>
      <c r="B41">
        <v>27</v>
      </c>
      <c r="C41" t="s">
        <v>34</v>
      </c>
      <c r="D41" s="1" t="s">
        <v>38</v>
      </c>
      <c r="E41">
        <v>0.76</v>
      </c>
      <c r="F41" s="1" t="s">
        <v>37</v>
      </c>
      <c r="G41">
        <f t="shared" si="0"/>
        <v>20.52</v>
      </c>
    </row>
    <row r="42" spans="1:7">
      <c r="A42">
        <v>2000</v>
      </c>
      <c r="B42">
        <v>27</v>
      </c>
      <c r="C42" t="s">
        <v>34</v>
      </c>
      <c r="D42" s="1" t="s">
        <v>38</v>
      </c>
      <c r="E42">
        <v>0.75</v>
      </c>
      <c r="F42" s="1" t="s">
        <v>37</v>
      </c>
      <c r="G42">
        <f t="shared" si="0"/>
        <v>20.25</v>
      </c>
    </row>
    <row r="43" spans="1:7">
      <c r="A43">
        <v>2001</v>
      </c>
      <c r="B43">
        <v>27</v>
      </c>
      <c r="C43" t="s">
        <v>34</v>
      </c>
      <c r="D43" s="1" t="s">
        <v>38</v>
      </c>
      <c r="E43">
        <v>0.73</v>
      </c>
      <c r="F43" s="1" t="s">
        <v>37</v>
      </c>
      <c r="G43">
        <f t="shared" si="0"/>
        <v>19.71</v>
      </c>
    </row>
    <row r="44" spans="1:7">
      <c r="A44">
        <v>2002</v>
      </c>
      <c r="B44">
        <v>14</v>
      </c>
      <c r="C44" t="s">
        <v>35</v>
      </c>
      <c r="D44" s="1" t="s">
        <v>38</v>
      </c>
      <c r="E44">
        <v>1.4</v>
      </c>
      <c r="F44" s="1" t="s">
        <v>37</v>
      </c>
      <c r="G44">
        <f t="shared" si="0"/>
        <v>19.599999999999998</v>
      </c>
    </row>
    <row r="45" spans="1:7">
      <c r="A45">
        <v>2003</v>
      </c>
      <c r="B45">
        <v>14</v>
      </c>
      <c r="C45" t="s">
        <v>35</v>
      </c>
      <c r="D45" s="1" t="s">
        <v>38</v>
      </c>
      <c r="E45">
        <v>1.37</v>
      </c>
      <c r="F45" s="1" t="s">
        <v>37</v>
      </c>
      <c r="G45">
        <f t="shared" si="0"/>
        <v>19.18</v>
      </c>
    </row>
    <row r="46" spans="1:7">
      <c r="A46">
        <v>2004</v>
      </c>
      <c r="B46">
        <v>14.2</v>
      </c>
      <c r="C46" t="s">
        <v>35</v>
      </c>
      <c r="D46" s="1" t="s">
        <v>38</v>
      </c>
      <c r="E46">
        <v>1.35</v>
      </c>
      <c r="F46" s="1" t="s">
        <v>37</v>
      </c>
      <c r="G46">
        <f t="shared" si="0"/>
        <v>19.170000000000002</v>
      </c>
    </row>
    <row r="47" spans="1:7">
      <c r="A47">
        <v>2005</v>
      </c>
      <c r="B47">
        <v>14.7</v>
      </c>
      <c r="C47" t="s">
        <v>35</v>
      </c>
      <c r="D47" s="1" t="s">
        <v>38</v>
      </c>
      <c r="E47">
        <v>1.33</v>
      </c>
      <c r="F47" s="1" t="s">
        <v>37</v>
      </c>
      <c r="G47">
        <f t="shared" si="0"/>
        <v>19.550999999999998</v>
      </c>
    </row>
    <row r="48" spans="1:7">
      <c r="A48">
        <v>2006</v>
      </c>
      <c r="B48">
        <v>15.5</v>
      </c>
      <c r="C48" t="s">
        <v>35</v>
      </c>
      <c r="D48" s="1" t="s">
        <v>38</v>
      </c>
      <c r="E48">
        <v>1.3</v>
      </c>
      <c r="F48" s="1" t="s">
        <v>37</v>
      </c>
      <c r="G48">
        <f t="shared" si="0"/>
        <v>20.150000000000002</v>
      </c>
    </row>
    <row r="49" spans="1:7">
      <c r="A49">
        <v>2007</v>
      </c>
      <c r="B49">
        <v>16.399999999999999</v>
      </c>
      <c r="C49" t="s">
        <v>35</v>
      </c>
      <c r="D49" s="1" t="s">
        <v>38</v>
      </c>
      <c r="E49">
        <v>1.27</v>
      </c>
      <c r="F49" s="1" t="s">
        <v>37</v>
      </c>
      <c r="G49">
        <f t="shared" si="0"/>
        <v>20.827999999999999</v>
      </c>
    </row>
    <row r="50" spans="1:7">
      <c r="A50">
        <v>2008</v>
      </c>
      <c r="B50">
        <v>16.899999999999999</v>
      </c>
      <c r="C50" t="s">
        <v>35</v>
      </c>
      <c r="D50" s="1" t="s">
        <v>38</v>
      </c>
      <c r="E50">
        <v>1.26</v>
      </c>
      <c r="F50" s="1" t="s">
        <v>37</v>
      </c>
      <c r="G50">
        <f t="shared" si="0"/>
        <v>21.293999999999997</v>
      </c>
    </row>
    <row r="51" spans="1:7">
      <c r="A51">
        <v>2009</v>
      </c>
      <c r="B51">
        <v>17.600000000000001</v>
      </c>
      <c r="C51" t="s">
        <v>35</v>
      </c>
      <c r="D51" s="1" t="s">
        <v>38</v>
      </c>
      <c r="E51">
        <v>1.25</v>
      </c>
      <c r="F51" s="1" t="s">
        <v>37</v>
      </c>
      <c r="G51">
        <f t="shared" si="0"/>
        <v>22</v>
      </c>
    </row>
    <row r="52" spans="1:7">
      <c r="A52">
        <v>2010</v>
      </c>
      <c r="B52">
        <v>18</v>
      </c>
      <c r="C52" t="s">
        <v>35</v>
      </c>
      <c r="D52" s="1" t="s">
        <v>38</v>
      </c>
      <c r="E52">
        <v>1.22</v>
      </c>
      <c r="F52" s="1" t="s">
        <v>37</v>
      </c>
      <c r="G52">
        <f t="shared" si="0"/>
        <v>21.96</v>
      </c>
    </row>
    <row r="53" spans="1:7">
      <c r="A53">
        <v>2011</v>
      </c>
      <c r="B53">
        <v>18.3</v>
      </c>
      <c r="C53" t="s">
        <v>35</v>
      </c>
      <c r="D53" s="1" t="s">
        <v>38</v>
      </c>
      <c r="E53">
        <v>1.2</v>
      </c>
      <c r="F53" s="1" t="s">
        <v>37</v>
      </c>
      <c r="G53">
        <f t="shared" si="0"/>
        <v>21.96</v>
      </c>
    </row>
    <row r="54" spans="1:7">
      <c r="A54">
        <v>2012</v>
      </c>
      <c r="B54">
        <v>19</v>
      </c>
      <c r="C54" t="s">
        <v>35</v>
      </c>
      <c r="D54" s="1" t="s">
        <v>38</v>
      </c>
      <c r="E54">
        <v>1.18</v>
      </c>
      <c r="F54" s="1" t="s">
        <v>37</v>
      </c>
      <c r="G54">
        <f t="shared" si="0"/>
        <v>22.419999999999998</v>
      </c>
    </row>
    <row r="55" spans="1:7">
      <c r="A55">
        <v>2013</v>
      </c>
      <c r="B55">
        <v>19.5</v>
      </c>
      <c r="C55" t="s">
        <v>35</v>
      </c>
      <c r="D55" s="1" t="s">
        <v>38</v>
      </c>
      <c r="E55">
        <v>1.17</v>
      </c>
      <c r="F55" s="1" t="s">
        <v>37</v>
      </c>
      <c r="G55">
        <f t="shared" si="0"/>
        <v>22.814999999999998</v>
      </c>
    </row>
    <row r="56" spans="1:7">
      <c r="A56">
        <v>2014</v>
      </c>
      <c r="B56">
        <v>20.100000000000001</v>
      </c>
      <c r="C56" t="s">
        <v>35</v>
      </c>
      <c r="D56" s="1" t="s">
        <v>38</v>
      </c>
      <c r="E56">
        <v>1.17</v>
      </c>
      <c r="F56" s="1" t="s">
        <v>37</v>
      </c>
      <c r="G56">
        <f t="shared" si="0"/>
        <v>23.516999999999999</v>
      </c>
    </row>
    <row r="57" spans="1:7">
      <c r="A57">
        <v>2015</v>
      </c>
      <c r="B57">
        <v>20.7</v>
      </c>
      <c r="C57" t="s">
        <v>35</v>
      </c>
      <c r="D57" s="1" t="s">
        <v>38</v>
      </c>
      <c r="E57">
        <v>1.1599999999999999</v>
      </c>
      <c r="F57" s="1" t="s">
        <v>37</v>
      </c>
      <c r="G57">
        <f t="shared" si="0"/>
        <v>24.011999999999997</v>
      </c>
    </row>
    <row r="58" spans="1:7">
      <c r="A58">
        <v>2016</v>
      </c>
      <c r="B58">
        <v>21.1</v>
      </c>
      <c r="C58" t="s">
        <v>35</v>
      </c>
      <c r="D58" s="1" t="s">
        <v>38</v>
      </c>
      <c r="E58">
        <v>1.1399999999999999</v>
      </c>
      <c r="F58" s="1" t="s">
        <v>37</v>
      </c>
      <c r="G58">
        <f t="shared" si="0"/>
        <v>24.053999999999998</v>
      </c>
    </row>
    <row r="59" spans="1:7">
      <c r="A59">
        <v>2017</v>
      </c>
      <c r="B59">
        <v>21.5</v>
      </c>
      <c r="C59" t="s">
        <v>35</v>
      </c>
      <c r="D59" s="1" t="s">
        <v>38</v>
      </c>
      <c r="E59">
        <v>1.1200000000000001</v>
      </c>
      <c r="F59" s="1" t="s">
        <v>37</v>
      </c>
      <c r="G59">
        <f t="shared" si="0"/>
        <v>24.080000000000002</v>
      </c>
    </row>
    <row r="60" spans="1:7">
      <c r="A60">
        <v>2018</v>
      </c>
      <c r="B60">
        <v>23.2</v>
      </c>
      <c r="C60" t="s">
        <v>35</v>
      </c>
      <c r="D60" s="1" t="s">
        <v>38</v>
      </c>
      <c r="E60">
        <v>1.1100000000000001</v>
      </c>
      <c r="F60" s="1" t="s">
        <v>37</v>
      </c>
      <c r="G60">
        <f t="shared" si="0"/>
        <v>25.752000000000002</v>
      </c>
    </row>
    <row r="61" spans="1:7">
      <c r="A61">
        <v>2019</v>
      </c>
      <c r="B61">
        <v>23.8</v>
      </c>
      <c r="C61" t="s">
        <v>35</v>
      </c>
      <c r="D61" s="1" t="s">
        <v>38</v>
      </c>
      <c r="E61">
        <v>1.1000000000000001</v>
      </c>
      <c r="F61" s="1" t="s">
        <v>37</v>
      </c>
      <c r="G61">
        <f t="shared" si="0"/>
        <v>26.180000000000003</v>
      </c>
    </row>
    <row r="62" spans="1:7">
      <c r="A62">
        <v>2020</v>
      </c>
      <c r="B62">
        <v>24.8</v>
      </c>
      <c r="C62" t="s">
        <v>35</v>
      </c>
      <c r="D62" s="1" t="s">
        <v>38</v>
      </c>
      <c r="E62">
        <v>1.07</v>
      </c>
      <c r="F62" s="1" t="s">
        <v>37</v>
      </c>
      <c r="G62">
        <f t="shared" si="0"/>
        <v>26.536000000000001</v>
      </c>
    </row>
    <row r="63" spans="1:7">
      <c r="A63">
        <v>2021</v>
      </c>
      <c r="B63">
        <v>23.1</v>
      </c>
      <c r="C63" t="s">
        <v>35</v>
      </c>
      <c r="D63" s="1" t="s">
        <v>38</v>
      </c>
      <c r="E63">
        <v>1</v>
      </c>
      <c r="F63" s="1" t="s">
        <v>37</v>
      </c>
      <c r="G63">
        <f t="shared" si="0"/>
        <v>23.1</v>
      </c>
    </row>
  </sheetData>
  <hyperlinks>
    <hyperlink ref="D1" r:id="rId1" display="https://www.pro-bahn.de/fakten/fahrpreise.htm" xr:uid="{C89DFBB5-B8D9-4A4C-AD2B-469932BC04CC}"/>
    <hyperlink ref="F2" r:id="rId2" xr:uid="{64D4D09F-C1C4-0B40-95B7-BCD6928A939F}"/>
    <hyperlink ref="F3:F63" r:id="rId3" display="https://web.archive.org/web/20230405100546/https://www.bundesbank.de/resource/blob/615162/5a2ab631c106f9a6438899323321ec31/mL/kaufkraftaequivalente-historischer-betraege-in-deutschen-waehrungen-data.pdf " xr:uid="{0048472F-79C7-614D-9C9E-8F92F40AA377}"/>
    <hyperlink ref="D2" r:id="rId4" xr:uid="{2065D456-EA36-D544-9E9C-6366665AA82D}"/>
    <hyperlink ref="D3:D63" r:id="rId5" display="https://web.archive.org/web/20230628212515/https://www.pro-bahn.de/fakten/fahrpreise.htm " xr:uid="{AC9F9759-5135-B04A-A23B-F5546CC9D740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31B3-2FB3-C24E-8D11-D5A2CFFA1184}">
  <dimension ref="A1:J75"/>
  <sheetViews>
    <sheetView topLeftCell="H1" zoomScale="137" workbookViewId="0">
      <selection activeCell="T37" sqref="T37"/>
    </sheetView>
  </sheetViews>
  <sheetFormatPr baseColWidth="10" defaultRowHeight="16"/>
  <sheetData>
    <row r="1" spans="1:10">
      <c r="A1" t="s">
        <v>7</v>
      </c>
      <c r="B1" t="s">
        <v>8</v>
      </c>
      <c r="C1" t="s">
        <v>5</v>
      </c>
      <c r="D1" t="s">
        <v>0</v>
      </c>
      <c r="E1" t="s">
        <v>8</v>
      </c>
      <c r="F1" t="s">
        <v>5</v>
      </c>
      <c r="G1" t="s">
        <v>0</v>
      </c>
      <c r="H1" t="s">
        <v>12</v>
      </c>
      <c r="I1" t="s">
        <v>13</v>
      </c>
      <c r="J1" t="s">
        <v>14</v>
      </c>
    </row>
    <row r="2" spans="1:10">
      <c r="A2">
        <v>1950</v>
      </c>
      <c r="B2">
        <v>100</v>
      </c>
      <c r="C2">
        <v>1965</v>
      </c>
      <c r="D2" s="1" t="s">
        <v>9</v>
      </c>
      <c r="E2" t="s">
        <v>11</v>
      </c>
      <c r="F2" t="s">
        <v>11</v>
      </c>
      <c r="G2" t="s">
        <v>11</v>
      </c>
      <c r="H2">
        <f>B2</f>
        <v>100</v>
      </c>
      <c r="I2" s="4">
        <v>100</v>
      </c>
      <c r="J2" s="2">
        <f>H2-I2</f>
        <v>0</v>
      </c>
    </row>
    <row r="3" spans="1:10">
      <c r="A3">
        <v>1951</v>
      </c>
      <c r="B3">
        <v>99.946332737030403</v>
      </c>
      <c r="C3">
        <v>1965</v>
      </c>
      <c r="D3" s="1" t="s">
        <v>9</v>
      </c>
      <c r="E3" t="s">
        <v>11</v>
      </c>
      <c r="F3" t="s">
        <v>11</v>
      </c>
      <c r="G3" t="s">
        <v>11</v>
      </c>
      <c r="H3">
        <f t="shared" ref="H3:H15" si="0">B3</f>
        <v>99.946332737030403</v>
      </c>
      <c r="I3" s="4">
        <v>107.9</v>
      </c>
      <c r="J3" s="2">
        <f t="shared" ref="J3:J66" si="1">H3-I3</f>
        <v>-7.9536672629696028</v>
      </c>
    </row>
    <row r="4" spans="1:10">
      <c r="A4">
        <v>1952</v>
      </c>
      <c r="B4">
        <v>99.159212880143102</v>
      </c>
      <c r="C4">
        <v>1965</v>
      </c>
      <c r="D4" s="1" t="s">
        <v>9</v>
      </c>
      <c r="E4" t="s">
        <v>11</v>
      </c>
      <c r="F4" t="s">
        <v>11</v>
      </c>
      <c r="G4" t="s">
        <v>11</v>
      </c>
      <c r="H4">
        <f t="shared" si="0"/>
        <v>99.159212880143102</v>
      </c>
      <c r="I4" s="4">
        <v>110.4</v>
      </c>
      <c r="J4" s="2">
        <f t="shared" si="1"/>
        <v>-11.240787119856904</v>
      </c>
    </row>
    <row r="5" spans="1:10">
      <c r="A5">
        <v>1953</v>
      </c>
      <c r="B5">
        <v>97.227191413237904</v>
      </c>
      <c r="C5">
        <v>1965</v>
      </c>
      <c r="D5" s="1" t="s">
        <v>9</v>
      </c>
      <c r="E5" t="s">
        <v>11</v>
      </c>
      <c r="F5" t="s">
        <v>11</v>
      </c>
      <c r="G5" t="s">
        <v>11</v>
      </c>
      <c r="H5">
        <f t="shared" si="0"/>
        <v>97.227191413237904</v>
      </c>
      <c r="I5" s="4">
        <v>111.2</v>
      </c>
      <c r="J5" s="2">
        <f t="shared" si="1"/>
        <v>-13.972808586762099</v>
      </c>
    </row>
    <row r="6" spans="1:10">
      <c r="A6">
        <v>1954</v>
      </c>
      <c r="B6">
        <v>93.935599284436407</v>
      </c>
      <c r="C6">
        <v>1965</v>
      </c>
      <c r="D6" s="1" t="s">
        <v>9</v>
      </c>
      <c r="E6" t="s">
        <v>11</v>
      </c>
      <c r="F6" t="s">
        <v>11</v>
      </c>
      <c r="G6" t="s">
        <v>11</v>
      </c>
      <c r="H6">
        <f t="shared" si="0"/>
        <v>93.935599284436407</v>
      </c>
      <c r="I6" s="4">
        <v>111.6</v>
      </c>
      <c r="J6" s="2">
        <f t="shared" si="1"/>
        <v>-17.664400715563588</v>
      </c>
    </row>
    <row r="7" spans="1:10">
      <c r="A7">
        <v>1955</v>
      </c>
      <c r="B7">
        <v>90.715563506261105</v>
      </c>
      <c r="C7">
        <v>1965</v>
      </c>
      <c r="D7" s="1" t="s">
        <v>9</v>
      </c>
      <c r="E7" t="s">
        <v>11</v>
      </c>
      <c r="F7" t="s">
        <v>11</v>
      </c>
      <c r="G7" t="s">
        <v>11</v>
      </c>
      <c r="H7">
        <f t="shared" si="0"/>
        <v>90.715563506261105</v>
      </c>
      <c r="I7" s="4">
        <v>111.4</v>
      </c>
      <c r="J7" s="2">
        <f t="shared" si="1"/>
        <v>-20.6844364937389</v>
      </c>
    </row>
    <row r="8" spans="1:10">
      <c r="A8">
        <v>1956</v>
      </c>
      <c r="B8">
        <v>90</v>
      </c>
      <c r="C8">
        <v>1965</v>
      </c>
      <c r="D8" s="1" t="s">
        <v>9</v>
      </c>
      <c r="E8" t="s">
        <v>11</v>
      </c>
      <c r="F8" t="s">
        <v>11</v>
      </c>
      <c r="G8" t="s">
        <v>11</v>
      </c>
      <c r="H8">
        <f t="shared" si="0"/>
        <v>90</v>
      </c>
      <c r="I8" s="4">
        <v>113</v>
      </c>
      <c r="J8" s="2">
        <f t="shared" si="1"/>
        <v>-23</v>
      </c>
    </row>
    <row r="9" spans="1:10">
      <c r="A9">
        <v>1957</v>
      </c>
      <c r="B9">
        <v>89.141323792486503</v>
      </c>
      <c r="C9">
        <v>1965</v>
      </c>
      <c r="D9" s="1" t="s">
        <v>9</v>
      </c>
      <c r="E9" t="s">
        <v>11</v>
      </c>
      <c r="F9" t="s">
        <v>11</v>
      </c>
      <c r="G9" t="s">
        <v>11</v>
      </c>
      <c r="H9">
        <f t="shared" si="0"/>
        <v>89.141323792486503</v>
      </c>
      <c r="I9" s="4">
        <v>116.8</v>
      </c>
      <c r="J9" s="2">
        <f t="shared" si="1"/>
        <v>-27.658676207513494</v>
      </c>
    </row>
    <row r="10" spans="1:10">
      <c r="A10">
        <v>1958</v>
      </c>
      <c r="B10">
        <v>92.432915921288</v>
      </c>
      <c r="C10">
        <v>1965</v>
      </c>
      <c r="D10" s="1" t="s">
        <v>9</v>
      </c>
      <c r="E10" t="s">
        <v>11</v>
      </c>
      <c r="F10" t="s">
        <v>11</v>
      </c>
      <c r="G10" t="s">
        <v>11</v>
      </c>
      <c r="H10">
        <f t="shared" si="0"/>
        <v>92.432915921288</v>
      </c>
      <c r="I10" s="4">
        <v>120</v>
      </c>
      <c r="J10" s="2">
        <f t="shared" si="1"/>
        <v>-27.567084078712</v>
      </c>
    </row>
    <row r="11" spans="1:10">
      <c r="A11">
        <v>1959</v>
      </c>
      <c r="B11">
        <v>95.652951699463301</v>
      </c>
      <c r="C11">
        <v>1965</v>
      </c>
      <c r="D11" s="1" t="s">
        <v>9</v>
      </c>
      <c r="E11" t="s">
        <v>11</v>
      </c>
      <c r="F11" t="s">
        <v>11</v>
      </c>
      <c r="G11" t="s">
        <v>11</v>
      </c>
      <c r="H11">
        <f t="shared" si="0"/>
        <v>95.652951699463301</v>
      </c>
      <c r="I11" s="4">
        <v>121.1</v>
      </c>
      <c r="J11" s="2">
        <f t="shared" si="1"/>
        <v>-25.447048300536693</v>
      </c>
    </row>
    <row r="12" spans="1:10">
      <c r="A12">
        <v>1960</v>
      </c>
      <c r="B12">
        <v>98.228980322003494</v>
      </c>
      <c r="C12">
        <v>1965</v>
      </c>
      <c r="D12" s="1" t="s">
        <v>9</v>
      </c>
      <c r="E12" t="s">
        <v>11</v>
      </c>
      <c r="F12" t="s">
        <v>11</v>
      </c>
      <c r="G12" t="s">
        <v>11</v>
      </c>
      <c r="H12">
        <f t="shared" si="0"/>
        <v>98.228980322003494</v>
      </c>
      <c r="I12" s="4">
        <v>123</v>
      </c>
      <c r="J12" s="2">
        <f t="shared" si="1"/>
        <v>-24.771019677996506</v>
      </c>
    </row>
    <row r="13" spans="1:10">
      <c r="A13">
        <v>1961</v>
      </c>
      <c r="B13">
        <v>100.805008944543</v>
      </c>
      <c r="C13">
        <v>1965</v>
      </c>
      <c r="D13" s="1" t="s">
        <v>9</v>
      </c>
      <c r="E13" t="s">
        <v>11</v>
      </c>
      <c r="F13" t="s">
        <v>11</v>
      </c>
      <c r="G13" t="s">
        <v>11</v>
      </c>
      <c r="H13">
        <f t="shared" si="0"/>
        <v>100.805008944543</v>
      </c>
      <c r="I13" s="4">
        <v>124.3</v>
      </c>
      <c r="J13" s="2">
        <f t="shared" si="1"/>
        <v>-23.494991055456993</v>
      </c>
    </row>
    <row r="14" spans="1:10">
      <c r="A14">
        <v>1962</v>
      </c>
      <c r="B14">
        <v>99.302325581395294</v>
      </c>
      <c r="C14">
        <v>1965</v>
      </c>
      <c r="D14" s="1" t="s">
        <v>9</v>
      </c>
      <c r="E14" t="s">
        <v>11</v>
      </c>
      <c r="F14" t="s">
        <v>11</v>
      </c>
      <c r="G14" t="s">
        <v>11</v>
      </c>
      <c r="H14">
        <f t="shared" si="0"/>
        <v>99.302325581395294</v>
      </c>
      <c r="I14" s="4">
        <v>125.7</v>
      </c>
      <c r="J14" s="2">
        <f t="shared" si="1"/>
        <v>-26.397674418604709</v>
      </c>
    </row>
    <row r="15" spans="1:10">
      <c r="A15">
        <v>1963</v>
      </c>
      <c r="B15">
        <v>94.651162790697597</v>
      </c>
      <c r="C15">
        <v>1965</v>
      </c>
      <c r="D15" s="1" t="s">
        <v>9</v>
      </c>
      <c r="E15" t="s">
        <v>11</v>
      </c>
      <c r="F15" t="s">
        <v>11</v>
      </c>
      <c r="G15" t="s">
        <v>11</v>
      </c>
      <c r="H15">
        <f t="shared" si="0"/>
        <v>94.651162790697597</v>
      </c>
      <c r="I15" s="4">
        <v>127.3</v>
      </c>
      <c r="J15" s="2">
        <f t="shared" si="1"/>
        <v>-32.6488372093024</v>
      </c>
    </row>
    <row r="16" spans="1:10">
      <c r="A16">
        <v>1964</v>
      </c>
      <c r="B16">
        <v>88.783542039356007</v>
      </c>
      <c r="C16">
        <v>1965</v>
      </c>
      <c r="D16" s="1" t="s">
        <v>9</v>
      </c>
      <c r="E16" s="2">
        <v>100</v>
      </c>
      <c r="F16">
        <v>2023</v>
      </c>
      <c r="G16" s="1" t="s">
        <v>1</v>
      </c>
      <c r="H16">
        <f t="shared" ref="H16:H47" si="2">E16*($B$16/$E$16)</f>
        <v>88.783542039356007</v>
      </c>
      <c r="I16" s="4">
        <v>129</v>
      </c>
      <c r="J16" s="2">
        <f t="shared" si="1"/>
        <v>-40.216457960643993</v>
      </c>
    </row>
    <row r="17" spans="1:10">
      <c r="A17">
        <v>1965</v>
      </c>
      <c r="B17" t="s">
        <v>11</v>
      </c>
      <c r="C17" t="s">
        <v>11</v>
      </c>
      <c r="D17" t="s">
        <v>11</v>
      </c>
      <c r="E17" s="2">
        <v>100.84567</v>
      </c>
      <c r="F17">
        <v>2023</v>
      </c>
      <c r="G17" s="1" t="s">
        <v>1</v>
      </c>
      <c r="H17">
        <f t="shared" si="2"/>
        <v>89.534357819320235</v>
      </c>
      <c r="I17" s="4">
        <v>131</v>
      </c>
      <c r="J17" s="2">
        <f t="shared" si="1"/>
        <v>-41.465642180679765</v>
      </c>
    </row>
    <row r="18" spans="1:10">
      <c r="A18">
        <v>1966</v>
      </c>
      <c r="B18" t="s">
        <v>11</v>
      </c>
      <c r="C18" t="s">
        <v>11</v>
      </c>
      <c r="D18" t="s">
        <v>11</v>
      </c>
      <c r="E18" s="2">
        <v>100.73996</v>
      </c>
      <c r="F18">
        <v>2023</v>
      </c>
      <c r="G18" s="1" t="s">
        <v>10</v>
      </c>
      <c r="H18">
        <f t="shared" si="2"/>
        <v>89.440504737030423</v>
      </c>
      <c r="I18" s="4">
        <v>134.9</v>
      </c>
      <c r="J18" s="2">
        <f t="shared" si="1"/>
        <v>-45.459495262969583</v>
      </c>
    </row>
    <row r="19" spans="1:10">
      <c r="A19">
        <v>1967</v>
      </c>
      <c r="B19" t="s">
        <v>11</v>
      </c>
      <c r="C19" t="s">
        <v>11</v>
      </c>
      <c r="D19" t="s">
        <v>11</v>
      </c>
      <c r="E19" s="2">
        <v>101.05708</v>
      </c>
      <c r="F19">
        <v>2023</v>
      </c>
      <c r="G19" s="1" t="s">
        <v>10</v>
      </c>
      <c r="H19">
        <f t="shared" si="2"/>
        <v>89.722055105545635</v>
      </c>
      <c r="I19" s="4">
        <v>138.69999999999999</v>
      </c>
      <c r="J19" s="2">
        <f t="shared" si="1"/>
        <v>-48.977944894454353</v>
      </c>
    </row>
    <row r="20" spans="1:10">
      <c r="A20">
        <v>1968</v>
      </c>
      <c r="B20" t="s">
        <v>11</v>
      </c>
      <c r="C20" t="s">
        <v>11</v>
      </c>
      <c r="D20" t="s">
        <v>11</v>
      </c>
      <c r="E20" s="2">
        <v>103.38266</v>
      </c>
      <c r="F20">
        <v>2023</v>
      </c>
      <c r="G20" s="1" t="s">
        <v>10</v>
      </c>
      <c r="H20">
        <f t="shared" si="2"/>
        <v>91.786787402504487</v>
      </c>
      <c r="I20" s="4">
        <v>144.6</v>
      </c>
      <c r="J20" s="2">
        <f t="shared" si="1"/>
        <v>-52.813212597495507</v>
      </c>
    </row>
    <row r="21" spans="1:10">
      <c r="A21">
        <v>1969</v>
      </c>
      <c r="B21" t="s">
        <v>11</v>
      </c>
      <c r="C21" t="s">
        <v>11</v>
      </c>
      <c r="D21" t="s">
        <v>11</v>
      </c>
      <c r="E21" s="2">
        <v>110.78224</v>
      </c>
      <c r="F21">
        <v>2023</v>
      </c>
      <c r="G21" s="1" t="s">
        <v>10</v>
      </c>
      <c r="H21">
        <f t="shared" si="2"/>
        <v>98.356396622540274</v>
      </c>
      <c r="I21" s="4">
        <v>152.5</v>
      </c>
      <c r="J21" s="2">
        <f t="shared" si="1"/>
        <v>-54.143603377459726</v>
      </c>
    </row>
    <row r="22" spans="1:10">
      <c r="A22">
        <v>1970</v>
      </c>
      <c r="B22" t="s">
        <v>11</v>
      </c>
      <c r="C22" t="s">
        <v>11</v>
      </c>
      <c r="D22" t="s">
        <v>11</v>
      </c>
      <c r="E22" s="2">
        <v>119.48555</v>
      </c>
      <c r="F22">
        <v>2023</v>
      </c>
      <c r="G22" s="1" t="s">
        <v>10</v>
      </c>
      <c r="H22">
        <f t="shared" si="2"/>
        <v>106.08350351520575</v>
      </c>
      <c r="I22" s="4">
        <v>161.4</v>
      </c>
      <c r="J22" s="2">
        <f t="shared" si="1"/>
        <v>-55.316496484794257</v>
      </c>
    </row>
    <row r="23" spans="1:10">
      <c r="A23">
        <v>1971</v>
      </c>
      <c r="B23" t="s">
        <v>11</v>
      </c>
      <c r="C23" t="s">
        <v>11</v>
      </c>
      <c r="D23" t="s">
        <v>11</v>
      </c>
      <c r="E23" s="2">
        <v>128.25934000000001</v>
      </c>
      <c r="F23">
        <v>2023</v>
      </c>
      <c r="G23" s="1" t="s">
        <v>10</v>
      </c>
      <c r="H23">
        <f t="shared" si="2"/>
        <v>113.87318504830057</v>
      </c>
      <c r="I23" s="4">
        <v>168.2</v>
      </c>
      <c r="J23" s="2">
        <f t="shared" si="1"/>
        <v>-54.326814951699419</v>
      </c>
    </row>
    <row r="24" spans="1:10">
      <c r="A24">
        <v>1972</v>
      </c>
      <c r="B24" t="s">
        <v>11</v>
      </c>
      <c r="C24" t="s">
        <v>11</v>
      </c>
      <c r="D24" t="s">
        <v>11</v>
      </c>
      <c r="E24" s="2">
        <v>131.71247</v>
      </c>
      <c r="F24">
        <v>2023</v>
      </c>
      <c r="G24" s="1" t="s">
        <v>10</v>
      </c>
      <c r="H24">
        <f t="shared" si="2"/>
        <v>116.93899617352417</v>
      </c>
      <c r="I24" s="4">
        <v>173.7</v>
      </c>
      <c r="J24" s="2">
        <f t="shared" si="1"/>
        <v>-56.761003826475815</v>
      </c>
    </row>
    <row r="25" spans="1:10">
      <c r="A25">
        <v>1973</v>
      </c>
      <c r="B25" t="s">
        <v>11</v>
      </c>
      <c r="C25" t="s">
        <v>11</v>
      </c>
      <c r="D25" t="s">
        <v>11</v>
      </c>
      <c r="E25" s="2">
        <v>136.18745999999999</v>
      </c>
      <c r="F25">
        <v>2023</v>
      </c>
      <c r="G25" s="1" t="s">
        <v>10</v>
      </c>
      <c r="H25">
        <f t="shared" si="2"/>
        <v>120.91205080143114</v>
      </c>
      <c r="I25" s="4">
        <v>184.6</v>
      </c>
      <c r="J25" s="2">
        <f t="shared" si="1"/>
        <v>-63.687949198568859</v>
      </c>
    </row>
    <row r="26" spans="1:10">
      <c r="A26">
        <v>1974</v>
      </c>
      <c r="B26" t="s">
        <v>11</v>
      </c>
      <c r="C26" t="s">
        <v>11</v>
      </c>
      <c r="D26" t="s">
        <v>11</v>
      </c>
      <c r="E26" s="2">
        <v>147.35729000000001</v>
      </c>
      <c r="F26">
        <v>2023</v>
      </c>
      <c r="G26" s="1" t="s">
        <v>10</v>
      </c>
      <c r="H26">
        <f t="shared" si="2"/>
        <v>130.82902151520577</v>
      </c>
      <c r="I26" s="4">
        <v>205</v>
      </c>
      <c r="J26" s="2">
        <f t="shared" si="1"/>
        <v>-74.170978484794233</v>
      </c>
    </row>
    <row r="27" spans="1:10">
      <c r="A27">
        <v>1975</v>
      </c>
      <c r="B27" t="s">
        <v>11</v>
      </c>
      <c r="C27" t="s">
        <v>11</v>
      </c>
      <c r="D27" t="s">
        <v>11</v>
      </c>
      <c r="E27" s="2">
        <v>160.60606000000001</v>
      </c>
      <c r="F27">
        <v>2023</v>
      </c>
      <c r="G27" s="1" t="s">
        <v>10</v>
      </c>
      <c r="H27">
        <f t="shared" si="2"/>
        <v>142.59174879785334</v>
      </c>
      <c r="I27" s="4">
        <v>223.7</v>
      </c>
      <c r="J27" s="2">
        <f t="shared" si="1"/>
        <v>-81.108251202146647</v>
      </c>
    </row>
    <row r="28" spans="1:10">
      <c r="A28">
        <v>1976</v>
      </c>
      <c r="B28" t="s">
        <v>11</v>
      </c>
      <c r="C28" t="s">
        <v>11</v>
      </c>
      <c r="D28" t="s">
        <v>11</v>
      </c>
      <c r="E28" s="2">
        <v>174.03101000000001</v>
      </c>
      <c r="F28">
        <v>2023</v>
      </c>
      <c r="G28" s="1" t="s">
        <v>10</v>
      </c>
      <c r="H28">
        <f t="shared" si="2"/>
        <v>154.51089492486588</v>
      </c>
      <c r="I28" s="4">
        <v>236.6</v>
      </c>
      <c r="J28" s="2">
        <f t="shared" si="1"/>
        <v>-82.089105075134114</v>
      </c>
    </row>
    <row r="29" spans="1:10">
      <c r="A29">
        <v>1977</v>
      </c>
      <c r="B29" t="s">
        <v>11</v>
      </c>
      <c r="C29" t="s">
        <v>11</v>
      </c>
      <c r="D29" t="s">
        <v>11</v>
      </c>
      <c r="E29" s="2">
        <v>183.93235000000001</v>
      </c>
      <c r="F29">
        <v>2023</v>
      </c>
      <c r="G29" s="1" t="s">
        <v>10</v>
      </c>
      <c r="H29">
        <f t="shared" si="2"/>
        <v>163.30165528622544</v>
      </c>
      <c r="I29" s="4">
        <v>251.9</v>
      </c>
      <c r="J29" s="2">
        <f t="shared" si="1"/>
        <v>-88.598344713774566</v>
      </c>
    </row>
    <row r="30" spans="1:10">
      <c r="A30">
        <v>1978</v>
      </c>
      <c r="B30" t="s">
        <v>11</v>
      </c>
      <c r="C30" t="s">
        <v>11</v>
      </c>
      <c r="D30" t="s">
        <v>11</v>
      </c>
      <c r="E30" s="2">
        <v>192.52995000000001</v>
      </c>
      <c r="F30">
        <v>2023</v>
      </c>
      <c r="G30" s="1" t="s">
        <v>10</v>
      </c>
      <c r="H30">
        <f t="shared" si="2"/>
        <v>170.93490909660113</v>
      </c>
      <c r="I30" s="4">
        <v>271.10000000000002</v>
      </c>
      <c r="J30" s="2">
        <f t="shared" si="1"/>
        <v>-100.16509090339889</v>
      </c>
    </row>
    <row r="31" spans="1:10">
      <c r="A31">
        <v>1979</v>
      </c>
      <c r="B31" t="s">
        <v>11</v>
      </c>
      <c r="C31" t="s">
        <v>11</v>
      </c>
      <c r="D31" t="s">
        <v>11</v>
      </c>
      <c r="E31" s="2">
        <v>207.78717</v>
      </c>
      <c r="F31">
        <v>2023</v>
      </c>
      <c r="G31" s="1" t="s">
        <v>10</v>
      </c>
      <c r="H31">
        <f t="shared" si="2"/>
        <v>184.48080942933814</v>
      </c>
      <c r="I31" s="4">
        <v>301.60000000000002</v>
      </c>
      <c r="J31" s="2">
        <f t="shared" si="1"/>
        <v>-117.11919057066189</v>
      </c>
    </row>
    <row r="32" spans="1:10">
      <c r="A32">
        <v>1980</v>
      </c>
      <c r="B32" t="s">
        <v>11</v>
      </c>
      <c r="C32" t="s">
        <v>11</v>
      </c>
      <c r="D32" t="s">
        <v>11</v>
      </c>
      <c r="E32" s="2">
        <v>287.59690000000001</v>
      </c>
      <c r="F32">
        <v>2023</v>
      </c>
      <c r="G32" s="1" t="s">
        <v>10</v>
      </c>
      <c r="H32">
        <f t="shared" si="2"/>
        <v>255.33871461538467</v>
      </c>
      <c r="I32" s="4">
        <v>342.4</v>
      </c>
      <c r="J32" s="2">
        <f t="shared" si="1"/>
        <v>-87.061285384615303</v>
      </c>
    </row>
    <row r="33" spans="1:10">
      <c r="A33">
        <v>1981</v>
      </c>
      <c r="B33" t="s">
        <v>11</v>
      </c>
      <c r="C33" t="s">
        <v>11</v>
      </c>
      <c r="D33" t="s">
        <v>11</v>
      </c>
      <c r="E33" s="2">
        <v>361.98027000000002</v>
      </c>
      <c r="F33">
        <v>2023</v>
      </c>
      <c r="G33" s="1" t="s">
        <v>10</v>
      </c>
      <c r="H33">
        <f t="shared" si="2"/>
        <v>321.37890518962439</v>
      </c>
      <c r="I33" s="4">
        <v>377.9</v>
      </c>
      <c r="J33" s="2">
        <f t="shared" si="1"/>
        <v>-56.521094810375587</v>
      </c>
    </row>
    <row r="34" spans="1:10">
      <c r="A34">
        <v>1982</v>
      </c>
      <c r="B34" t="s">
        <v>11</v>
      </c>
      <c r="C34" t="s">
        <v>11</v>
      </c>
      <c r="D34" t="s">
        <v>11</v>
      </c>
      <c r="E34" s="2">
        <v>398.94292000000002</v>
      </c>
      <c r="F34">
        <v>2023</v>
      </c>
      <c r="G34" s="1" t="s">
        <v>10</v>
      </c>
      <c r="H34">
        <f t="shared" si="2"/>
        <v>354.19565509123441</v>
      </c>
      <c r="I34" s="4">
        <v>401.2</v>
      </c>
      <c r="J34" s="2">
        <f t="shared" si="1"/>
        <v>-47.004344908765574</v>
      </c>
    </row>
    <row r="35" spans="1:10">
      <c r="A35">
        <v>1983</v>
      </c>
      <c r="B35" t="s">
        <v>11</v>
      </c>
      <c r="C35" t="s">
        <v>11</v>
      </c>
      <c r="D35" t="s">
        <v>11</v>
      </c>
      <c r="E35" s="2">
        <v>422.02255000000002</v>
      </c>
      <c r="F35">
        <v>2023</v>
      </c>
      <c r="G35" s="1" t="s">
        <v>10</v>
      </c>
      <c r="H35">
        <f t="shared" si="2"/>
        <v>374.68656809481229</v>
      </c>
      <c r="I35" s="4">
        <v>413.9</v>
      </c>
      <c r="J35" s="2">
        <f t="shared" si="1"/>
        <v>-39.21343190518769</v>
      </c>
    </row>
    <row r="36" spans="1:10">
      <c r="A36">
        <v>1984</v>
      </c>
      <c r="B36" t="s">
        <v>11</v>
      </c>
      <c r="C36" t="s">
        <v>11</v>
      </c>
      <c r="D36" t="s">
        <v>11</v>
      </c>
      <c r="E36" s="2">
        <v>447.46300000000002</v>
      </c>
      <c r="F36">
        <v>2023</v>
      </c>
      <c r="G36" s="1" t="s">
        <v>10</v>
      </c>
      <c r="H36">
        <f t="shared" si="2"/>
        <v>397.27350071556361</v>
      </c>
      <c r="I36" s="4">
        <v>431.9</v>
      </c>
      <c r="J36" s="2">
        <f t="shared" si="1"/>
        <v>-34.626499284436363</v>
      </c>
    </row>
    <row r="37" spans="1:10">
      <c r="A37">
        <v>1985</v>
      </c>
      <c r="B37" t="s">
        <v>11</v>
      </c>
      <c r="C37" t="s">
        <v>11</v>
      </c>
      <c r="D37" t="s">
        <v>11</v>
      </c>
      <c r="E37" s="2">
        <v>475.68709999999999</v>
      </c>
      <c r="F37">
        <v>2023</v>
      </c>
      <c r="G37" s="1" t="s">
        <v>10</v>
      </c>
      <c r="H37">
        <f t="shared" si="2"/>
        <v>422.33185640429343</v>
      </c>
      <c r="I37" s="4">
        <v>447.2</v>
      </c>
      <c r="J37" s="2">
        <f t="shared" si="1"/>
        <v>-24.868143595706556</v>
      </c>
    </row>
    <row r="38" spans="1:10">
      <c r="A38">
        <v>1986</v>
      </c>
      <c r="B38" t="s">
        <v>11</v>
      </c>
      <c r="C38" t="s">
        <v>11</v>
      </c>
      <c r="D38" t="s">
        <v>11</v>
      </c>
      <c r="E38" s="2">
        <v>495.13742000000002</v>
      </c>
      <c r="F38">
        <v>2023</v>
      </c>
      <c r="G38" s="1" t="s">
        <v>10</v>
      </c>
      <c r="H38">
        <f t="shared" si="2"/>
        <v>439.60053943828274</v>
      </c>
      <c r="I38" s="4">
        <v>455.9</v>
      </c>
      <c r="J38" s="2">
        <f t="shared" si="1"/>
        <v>-16.29946056171724</v>
      </c>
    </row>
    <row r="39" spans="1:10">
      <c r="A39">
        <v>1987</v>
      </c>
      <c r="B39" t="s">
        <v>11</v>
      </c>
      <c r="C39" t="s">
        <v>11</v>
      </c>
      <c r="D39" t="s">
        <v>11</v>
      </c>
      <c r="E39" s="2">
        <v>519.30936999999994</v>
      </c>
      <c r="F39">
        <v>2023</v>
      </c>
      <c r="G39" s="1" t="s">
        <v>10</v>
      </c>
      <c r="H39">
        <f t="shared" si="2"/>
        <v>461.0612528282648</v>
      </c>
      <c r="I39" s="4">
        <v>472.2</v>
      </c>
      <c r="J39" s="2">
        <f t="shared" si="1"/>
        <v>-11.13874717173519</v>
      </c>
    </row>
    <row r="40" spans="1:10">
      <c r="A40">
        <v>1988</v>
      </c>
      <c r="B40" t="s">
        <v>11</v>
      </c>
      <c r="C40" t="s">
        <v>11</v>
      </c>
      <c r="D40" t="s">
        <v>11</v>
      </c>
      <c r="E40" s="2">
        <v>525.29951000000005</v>
      </c>
      <c r="F40">
        <v>2023</v>
      </c>
      <c r="G40" s="1" t="s">
        <v>10</v>
      </c>
      <c r="H40">
        <f t="shared" si="2"/>
        <v>466.3795112933812</v>
      </c>
      <c r="I40" s="4">
        <v>491.5</v>
      </c>
      <c r="J40" s="2">
        <f t="shared" si="1"/>
        <v>-25.120488706618801</v>
      </c>
    </row>
    <row r="41" spans="1:10">
      <c r="A41">
        <v>1989</v>
      </c>
      <c r="B41" t="s">
        <v>11</v>
      </c>
      <c r="C41" t="s">
        <v>11</v>
      </c>
      <c r="D41" t="s">
        <v>11</v>
      </c>
      <c r="E41" s="2">
        <v>556.62437999999997</v>
      </c>
      <c r="F41">
        <v>2023</v>
      </c>
      <c r="G41" s="1" t="s">
        <v>10</v>
      </c>
      <c r="H41">
        <f t="shared" si="2"/>
        <v>494.19084041860475</v>
      </c>
      <c r="I41" s="4">
        <v>515.1</v>
      </c>
      <c r="J41" s="2">
        <f t="shared" si="1"/>
        <v>-20.909159581395272</v>
      </c>
    </row>
    <row r="42" spans="1:10">
      <c r="A42">
        <v>1990</v>
      </c>
      <c r="B42" t="s">
        <v>11</v>
      </c>
      <c r="C42" t="s">
        <v>11</v>
      </c>
      <c r="D42" t="s">
        <v>11</v>
      </c>
      <c r="E42" s="2">
        <v>627.30795999999998</v>
      </c>
      <c r="F42">
        <v>2023</v>
      </c>
      <c r="G42" s="1" t="s">
        <v>10</v>
      </c>
      <c r="H42">
        <f t="shared" si="2"/>
        <v>556.94622638282658</v>
      </c>
      <c r="I42" s="4">
        <v>543</v>
      </c>
      <c r="J42" s="2">
        <f t="shared" si="1"/>
        <v>13.94622638282658</v>
      </c>
    </row>
    <row r="43" spans="1:10">
      <c r="A43">
        <v>1991</v>
      </c>
      <c r="B43" t="s">
        <v>11</v>
      </c>
      <c r="C43" t="s">
        <v>11</v>
      </c>
      <c r="D43" t="s">
        <v>11</v>
      </c>
      <c r="E43" s="2">
        <v>656.13108</v>
      </c>
      <c r="F43">
        <v>2023</v>
      </c>
      <c r="G43" s="1" t="s">
        <v>10</v>
      </c>
      <c r="H43">
        <f t="shared" si="2"/>
        <v>582.53641324508067</v>
      </c>
      <c r="I43" s="4">
        <v>565.9</v>
      </c>
      <c r="J43" s="2">
        <f t="shared" si="1"/>
        <v>16.636413245080689</v>
      </c>
    </row>
    <row r="44" spans="1:10">
      <c r="A44">
        <v>1992</v>
      </c>
      <c r="B44" t="s">
        <v>11</v>
      </c>
      <c r="C44" t="s">
        <v>11</v>
      </c>
      <c r="D44" t="s">
        <v>11</v>
      </c>
      <c r="E44" s="2">
        <v>656.41296999999997</v>
      </c>
      <c r="F44">
        <v>2023</v>
      </c>
      <c r="G44" s="1" t="s">
        <v>10</v>
      </c>
      <c r="H44">
        <f t="shared" si="2"/>
        <v>582.78668517173537</v>
      </c>
      <c r="I44" s="4">
        <v>583.1</v>
      </c>
      <c r="J44" s="2">
        <f t="shared" si="1"/>
        <v>-0.31331482826465162</v>
      </c>
    </row>
    <row r="45" spans="1:10">
      <c r="A45">
        <v>1993</v>
      </c>
      <c r="B45" t="s">
        <v>11</v>
      </c>
      <c r="C45" t="s">
        <v>11</v>
      </c>
      <c r="D45" t="s">
        <v>11</v>
      </c>
      <c r="E45" s="2">
        <v>755.70825000000002</v>
      </c>
      <c r="F45">
        <v>2023</v>
      </c>
      <c r="G45" s="1" t="s">
        <v>10</v>
      </c>
      <c r="H45">
        <f t="shared" si="2"/>
        <v>670.94455183363164</v>
      </c>
      <c r="I45" s="4">
        <v>600.4</v>
      </c>
      <c r="J45" s="2">
        <f t="shared" si="1"/>
        <v>70.544551833631658</v>
      </c>
    </row>
    <row r="46" spans="1:10">
      <c r="A46">
        <v>1994</v>
      </c>
      <c r="B46" t="s">
        <v>11</v>
      </c>
      <c r="C46" t="s">
        <v>11</v>
      </c>
      <c r="D46" t="s">
        <v>11</v>
      </c>
      <c r="E46" s="2">
        <v>784.28471000000002</v>
      </c>
      <c r="F46">
        <v>2023</v>
      </c>
      <c r="G46" s="1" t="s">
        <v>10</v>
      </c>
      <c r="H46">
        <f t="shared" si="2"/>
        <v>696.31574521109144</v>
      </c>
      <c r="I46" s="4">
        <v>616</v>
      </c>
      <c r="J46" s="2">
        <f t="shared" si="1"/>
        <v>80.315745211091439</v>
      </c>
    </row>
    <row r="47" spans="1:10">
      <c r="A47">
        <v>1995</v>
      </c>
      <c r="B47" t="s">
        <v>11</v>
      </c>
      <c r="C47" t="s">
        <v>11</v>
      </c>
      <c r="D47" t="s">
        <v>11</v>
      </c>
      <c r="E47" s="2">
        <v>802.07893000000001</v>
      </c>
      <c r="F47">
        <v>2023</v>
      </c>
      <c r="G47" s="1" t="s">
        <v>10</v>
      </c>
      <c r="H47">
        <f t="shared" si="2"/>
        <v>712.11408400536686</v>
      </c>
      <c r="I47" s="4">
        <v>633.29999999999995</v>
      </c>
      <c r="J47" s="2">
        <f t="shared" si="1"/>
        <v>78.814084005366908</v>
      </c>
    </row>
    <row r="48" spans="1:10">
      <c r="A48">
        <v>1996</v>
      </c>
      <c r="B48" t="s">
        <v>11</v>
      </c>
      <c r="C48" t="s">
        <v>11</v>
      </c>
      <c r="D48" t="s">
        <v>11</v>
      </c>
      <c r="E48" s="2">
        <v>813.74207000000001</v>
      </c>
      <c r="F48">
        <v>2023</v>
      </c>
      <c r="G48" s="1" t="s">
        <v>10</v>
      </c>
      <c r="H48">
        <f t="shared" ref="H48:H74" si="3">E48*($B$16/$E$16)</f>
        <v>722.46903281037578</v>
      </c>
      <c r="I48" s="4">
        <v>651.9</v>
      </c>
      <c r="J48" s="2">
        <f t="shared" si="1"/>
        <v>70.569032810375802</v>
      </c>
    </row>
    <row r="49" spans="1:10">
      <c r="A49">
        <v>1997</v>
      </c>
      <c r="B49" t="s">
        <v>11</v>
      </c>
      <c r="C49" t="s">
        <v>11</v>
      </c>
      <c r="D49" t="s">
        <v>11</v>
      </c>
      <c r="E49" s="2">
        <v>842.38900999999998</v>
      </c>
      <c r="F49">
        <v>2023</v>
      </c>
      <c r="G49" s="1" t="s">
        <v>10</v>
      </c>
      <c r="H49">
        <f t="shared" si="3"/>
        <v>747.90280082826496</v>
      </c>
      <c r="I49" s="4">
        <v>667.1</v>
      </c>
      <c r="J49" s="2">
        <f t="shared" si="1"/>
        <v>80.802800828264935</v>
      </c>
    </row>
    <row r="50" spans="1:10">
      <c r="A50">
        <v>1998</v>
      </c>
      <c r="B50" t="s">
        <v>11</v>
      </c>
      <c r="C50" t="s">
        <v>11</v>
      </c>
      <c r="D50" t="s">
        <v>11</v>
      </c>
      <c r="E50" s="2">
        <v>867.97040000000004</v>
      </c>
      <c r="F50">
        <v>2023</v>
      </c>
      <c r="G50" s="1" t="s">
        <v>10</v>
      </c>
      <c r="H50">
        <f t="shared" si="3"/>
        <v>770.61486497316662</v>
      </c>
      <c r="I50" s="4">
        <v>677.4</v>
      </c>
      <c r="J50" s="2">
        <f t="shared" si="1"/>
        <v>93.214864973166641</v>
      </c>
    </row>
    <row r="51" spans="1:10">
      <c r="A51">
        <v>1999</v>
      </c>
      <c r="B51" t="s">
        <v>11</v>
      </c>
      <c r="C51" t="s">
        <v>11</v>
      </c>
      <c r="D51" t="s">
        <v>11</v>
      </c>
      <c r="E51" s="2">
        <v>924.98238000000003</v>
      </c>
      <c r="F51">
        <v>2023</v>
      </c>
      <c r="G51" s="1" t="s">
        <v>10</v>
      </c>
      <c r="H51">
        <f t="shared" si="3"/>
        <v>821.23212020393578</v>
      </c>
      <c r="I51" s="4">
        <v>692.3</v>
      </c>
      <c r="J51" s="2">
        <f t="shared" si="1"/>
        <v>128.93212020393582</v>
      </c>
    </row>
    <row r="52" spans="1:10">
      <c r="A52">
        <v>2000</v>
      </c>
      <c r="B52" t="s">
        <v>11</v>
      </c>
      <c r="C52" t="s">
        <v>11</v>
      </c>
      <c r="D52" t="s">
        <v>11</v>
      </c>
      <c r="E52" s="2">
        <v>1012.36786</v>
      </c>
      <c r="F52">
        <v>2023</v>
      </c>
      <c r="G52" s="1" t="s">
        <v>10</v>
      </c>
      <c r="H52">
        <f t="shared" si="3"/>
        <v>898.81604457602873</v>
      </c>
      <c r="I52" s="4">
        <v>715.6</v>
      </c>
      <c r="J52" s="2">
        <f t="shared" si="1"/>
        <v>183.21604457602871</v>
      </c>
    </row>
    <row r="53" spans="1:10">
      <c r="A53">
        <v>2001</v>
      </c>
      <c r="B53" t="s">
        <v>11</v>
      </c>
      <c r="C53" t="s">
        <v>11</v>
      </c>
      <c r="D53" t="s">
        <v>11</v>
      </c>
      <c r="E53" s="2">
        <v>1012.29739</v>
      </c>
      <c r="F53">
        <v>2023</v>
      </c>
      <c r="G53" s="1" t="s">
        <v>10</v>
      </c>
      <c r="H53">
        <f t="shared" si="3"/>
        <v>898.75347881395362</v>
      </c>
      <c r="I53" s="4">
        <v>735.8</v>
      </c>
      <c r="J53" s="2">
        <f t="shared" si="1"/>
        <v>162.95347881395367</v>
      </c>
    </row>
    <row r="54" spans="1:10">
      <c r="A54">
        <v>2002</v>
      </c>
      <c r="B54" t="s">
        <v>11</v>
      </c>
      <c r="C54" t="s">
        <v>11</v>
      </c>
      <c r="D54" t="s">
        <v>11</v>
      </c>
      <c r="E54" s="2">
        <v>979.14023999999995</v>
      </c>
      <c r="F54">
        <v>2023</v>
      </c>
      <c r="G54" s="1" t="s">
        <v>10</v>
      </c>
      <c r="H54">
        <f t="shared" si="3"/>
        <v>869.31538660465128</v>
      </c>
      <c r="I54" s="4">
        <v>747.5</v>
      </c>
      <c r="J54" s="2">
        <f t="shared" si="1"/>
        <v>121.81538660465128</v>
      </c>
    </row>
    <row r="55" spans="1:10">
      <c r="A55">
        <v>2003</v>
      </c>
      <c r="B55" t="s">
        <v>11</v>
      </c>
      <c r="C55" t="s">
        <v>11</v>
      </c>
      <c r="D55" t="s">
        <v>11</v>
      </c>
      <c r="E55" s="2">
        <v>977.97744999999998</v>
      </c>
      <c r="F55">
        <v>2023</v>
      </c>
      <c r="G55" s="1" t="s">
        <v>10</v>
      </c>
      <c r="H55">
        <f t="shared" si="3"/>
        <v>868.28302045617193</v>
      </c>
      <c r="I55" s="4">
        <v>764.7</v>
      </c>
      <c r="J55" s="2">
        <f t="shared" si="1"/>
        <v>103.58302045617188</v>
      </c>
    </row>
    <row r="56" spans="1:10">
      <c r="A56">
        <v>2004</v>
      </c>
      <c r="B56" t="s">
        <v>11</v>
      </c>
      <c r="C56" t="s">
        <v>11</v>
      </c>
      <c r="D56" t="s">
        <v>11</v>
      </c>
      <c r="E56" s="2">
        <v>960.71177</v>
      </c>
      <c r="F56">
        <v>2023</v>
      </c>
      <c r="G56" s="1" t="s">
        <v>10</v>
      </c>
      <c r="H56">
        <f t="shared" si="3"/>
        <v>852.95393819499122</v>
      </c>
      <c r="I56" s="4">
        <v>785.1</v>
      </c>
      <c r="J56" s="2">
        <f t="shared" si="1"/>
        <v>67.853938194991201</v>
      </c>
    </row>
    <row r="57" spans="1:10">
      <c r="A57">
        <v>2005</v>
      </c>
      <c r="B57" t="s">
        <v>11</v>
      </c>
      <c r="C57" t="s">
        <v>11</v>
      </c>
      <c r="D57" t="s">
        <v>11</v>
      </c>
      <c r="E57" s="2">
        <v>1000.49331</v>
      </c>
      <c r="F57">
        <v>2023</v>
      </c>
      <c r="G57" s="1" t="s">
        <v>10</v>
      </c>
      <c r="H57">
        <f t="shared" si="3"/>
        <v>888.27339848479437</v>
      </c>
      <c r="I57" s="4">
        <v>811.5</v>
      </c>
      <c r="J57" s="2">
        <f t="shared" si="1"/>
        <v>76.77339848479437</v>
      </c>
    </row>
    <row r="58" spans="1:10">
      <c r="A58">
        <v>2006</v>
      </c>
      <c r="B58" t="s">
        <v>11</v>
      </c>
      <c r="C58" t="s">
        <v>11</v>
      </c>
      <c r="D58" t="s">
        <v>11</v>
      </c>
      <c r="E58" s="2">
        <v>1045.56025</v>
      </c>
      <c r="F58">
        <v>2023</v>
      </c>
      <c r="G58" s="1" t="s">
        <v>10</v>
      </c>
      <c r="H58">
        <f t="shared" si="3"/>
        <v>928.28542410554576</v>
      </c>
      <c r="I58" s="4">
        <v>837.6</v>
      </c>
      <c r="J58" s="2">
        <f t="shared" si="1"/>
        <v>90.685424105545735</v>
      </c>
    </row>
    <row r="59" spans="1:10">
      <c r="A59">
        <v>2007</v>
      </c>
      <c r="B59" t="s">
        <v>11</v>
      </c>
      <c r="C59" t="s">
        <v>11</v>
      </c>
      <c r="D59" t="s">
        <v>11</v>
      </c>
      <c r="E59" s="2">
        <v>1064.2121199999999</v>
      </c>
      <c r="F59">
        <v>2023</v>
      </c>
      <c r="G59" s="1" t="s">
        <v>10</v>
      </c>
      <c r="H59">
        <f t="shared" si="3"/>
        <v>944.84521494812179</v>
      </c>
      <c r="I59" s="4">
        <v>861.7</v>
      </c>
      <c r="J59" s="2">
        <f t="shared" si="1"/>
        <v>83.145214948121748</v>
      </c>
    </row>
    <row r="60" spans="1:10">
      <c r="A60">
        <v>2008</v>
      </c>
      <c r="B60" t="s">
        <v>11</v>
      </c>
      <c r="C60" t="s">
        <v>11</v>
      </c>
      <c r="D60" t="s">
        <v>11</v>
      </c>
      <c r="E60" s="2">
        <v>1192.3816099999999</v>
      </c>
      <c r="F60">
        <v>2023</v>
      </c>
      <c r="G60" s="1" t="s">
        <v>10</v>
      </c>
      <c r="H60">
        <f t="shared" si="3"/>
        <v>1058.6386279839001</v>
      </c>
      <c r="I60" s="4">
        <v>894.6</v>
      </c>
      <c r="J60" s="2">
        <f t="shared" si="1"/>
        <v>164.03862798390003</v>
      </c>
    </row>
    <row r="61" spans="1:10">
      <c r="A61">
        <v>2009</v>
      </c>
      <c r="B61" t="s">
        <v>11</v>
      </c>
      <c r="C61" t="s">
        <v>11</v>
      </c>
      <c r="D61" t="s">
        <v>11</v>
      </c>
      <c r="E61" s="2">
        <v>1090.7850599999999</v>
      </c>
      <c r="F61">
        <v>2023</v>
      </c>
      <c r="G61" s="1" t="s">
        <v>10</v>
      </c>
      <c r="H61">
        <f t="shared" si="3"/>
        <v>968.43761230411462</v>
      </c>
      <c r="I61" s="4">
        <v>891.7</v>
      </c>
      <c r="J61" s="2">
        <f t="shared" si="1"/>
        <v>76.737612304114577</v>
      </c>
    </row>
    <row r="62" spans="1:10">
      <c r="A62">
        <v>2010</v>
      </c>
      <c r="B62" t="s">
        <v>11</v>
      </c>
      <c r="C62" t="s">
        <v>11</v>
      </c>
      <c r="D62" t="s">
        <v>11</v>
      </c>
      <c r="E62" s="2">
        <v>1176.26251</v>
      </c>
      <c r="F62">
        <v>2023</v>
      </c>
      <c r="G62" s="1" t="s">
        <v>10</v>
      </c>
      <c r="H62">
        <f t="shared" si="3"/>
        <v>1044.3275200590342</v>
      </c>
      <c r="I62" s="4">
        <v>906.3</v>
      </c>
      <c r="J62" s="2">
        <f t="shared" si="1"/>
        <v>138.02752005903426</v>
      </c>
    </row>
    <row r="63" spans="1:10">
      <c r="A63">
        <v>2011</v>
      </c>
      <c r="B63" t="s">
        <v>11</v>
      </c>
      <c r="C63" t="s">
        <v>11</v>
      </c>
      <c r="D63" t="s">
        <v>11</v>
      </c>
      <c r="E63" s="2">
        <v>1285.5225499999999</v>
      </c>
      <c r="F63">
        <v>2023</v>
      </c>
      <c r="G63" s="1" t="s">
        <v>10</v>
      </c>
      <c r="H63">
        <f t="shared" si="3"/>
        <v>1141.3324536046514</v>
      </c>
      <c r="I63" s="4">
        <v>934.7</v>
      </c>
      <c r="J63" s="2">
        <f t="shared" si="1"/>
        <v>206.63245360465135</v>
      </c>
    </row>
    <row r="64" spans="1:10">
      <c r="A64">
        <v>2012</v>
      </c>
      <c r="B64" t="s">
        <v>11</v>
      </c>
      <c r="C64" t="s">
        <v>11</v>
      </c>
      <c r="D64" t="s">
        <v>11</v>
      </c>
      <c r="E64" s="2">
        <v>1289.4295300000001</v>
      </c>
      <c r="F64">
        <v>2023</v>
      </c>
      <c r="G64" s="1" t="s">
        <v>10</v>
      </c>
      <c r="H64">
        <f t="shared" si="3"/>
        <v>1144.8012088354208</v>
      </c>
      <c r="I64" s="4">
        <v>954.1</v>
      </c>
      <c r="J64" s="2">
        <f t="shared" si="1"/>
        <v>190.70120883542074</v>
      </c>
    </row>
    <row r="65" spans="1:10">
      <c r="A65">
        <v>2013</v>
      </c>
      <c r="B65" t="s">
        <v>11</v>
      </c>
      <c r="C65" t="s">
        <v>11</v>
      </c>
      <c r="D65" t="s">
        <v>11</v>
      </c>
      <c r="E65" s="2">
        <v>1322.2353800000001</v>
      </c>
      <c r="F65">
        <v>2023</v>
      </c>
      <c r="G65" s="1" t="s">
        <v>10</v>
      </c>
      <c r="H65">
        <f t="shared" si="3"/>
        <v>1173.9274044615388</v>
      </c>
      <c r="I65" s="4">
        <v>968.1</v>
      </c>
      <c r="J65" s="2">
        <f t="shared" si="1"/>
        <v>205.82740446153878</v>
      </c>
    </row>
    <row r="66" spans="1:10">
      <c r="A66">
        <v>2014</v>
      </c>
      <c r="B66" t="s">
        <v>11</v>
      </c>
      <c r="C66" t="s">
        <v>11</v>
      </c>
      <c r="D66" t="s">
        <v>11</v>
      </c>
      <c r="E66" s="2">
        <v>1301.0916099999999</v>
      </c>
      <c r="F66">
        <v>2023</v>
      </c>
      <c r="G66" s="1" t="s">
        <v>10</v>
      </c>
      <c r="H66">
        <f t="shared" si="3"/>
        <v>1155.1552165348839</v>
      </c>
      <c r="I66" s="4">
        <v>983.8</v>
      </c>
      <c r="J66" s="2">
        <f t="shared" si="1"/>
        <v>171.35521653488399</v>
      </c>
    </row>
    <row r="67" spans="1:10">
      <c r="A67">
        <v>2015</v>
      </c>
      <c r="B67" t="s">
        <v>11</v>
      </c>
      <c r="C67" t="s">
        <v>11</v>
      </c>
      <c r="D67" t="s">
        <v>11</v>
      </c>
      <c r="E67" s="2">
        <v>1235.6321399999999</v>
      </c>
      <c r="F67">
        <v>2023</v>
      </c>
      <c r="G67" s="1" t="s">
        <v>10</v>
      </c>
      <c r="H67">
        <f t="shared" si="3"/>
        <v>1097.0379804686943</v>
      </c>
      <c r="I67" s="4">
        <v>984.9</v>
      </c>
      <c r="J67" s="2">
        <f t="shared" ref="J67:J75" si="4">H67-I67</f>
        <v>112.13798046869431</v>
      </c>
    </row>
    <row r="68" spans="1:10">
      <c r="A68">
        <v>2016</v>
      </c>
      <c r="B68" t="s">
        <v>11</v>
      </c>
      <c r="C68" t="s">
        <v>11</v>
      </c>
      <c r="D68" t="s">
        <v>11</v>
      </c>
      <c r="E68" s="2">
        <v>1194.7438299999999</v>
      </c>
      <c r="F68">
        <v>2023</v>
      </c>
      <c r="G68" s="1" t="s">
        <v>10</v>
      </c>
      <c r="H68">
        <f t="shared" si="3"/>
        <v>1060.7358905706619</v>
      </c>
      <c r="I68" s="4">
        <v>997.4</v>
      </c>
      <c r="J68" s="2">
        <f t="shared" si="4"/>
        <v>63.335890570661945</v>
      </c>
    </row>
    <row r="69" spans="1:10">
      <c r="A69">
        <v>2017</v>
      </c>
      <c r="B69" t="s">
        <v>11</v>
      </c>
      <c r="C69" t="s">
        <v>11</v>
      </c>
      <c r="D69" t="s">
        <v>11</v>
      </c>
      <c r="E69" s="2">
        <v>1166.10007</v>
      </c>
      <c r="F69">
        <v>2023</v>
      </c>
      <c r="G69" s="1" t="s">
        <v>10</v>
      </c>
      <c r="H69">
        <f t="shared" si="3"/>
        <v>1035.3049458694099</v>
      </c>
      <c r="I69" s="4">
        <v>1018.7</v>
      </c>
      <c r="J69" s="2">
        <f t="shared" si="4"/>
        <v>16.604945869409903</v>
      </c>
    </row>
    <row r="70" spans="1:10">
      <c r="A70">
        <v>2018</v>
      </c>
      <c r="B70" t="s">
        <v>11</v>
      </c>
      <c r="C70" t="s">
        <v>11</v>
      </c>
      <c r="D70" t="s">
        <v>11</v>
      </c>
      <c r="E70" s="2">
        <v>1120.12121</v>
      </c>
      <c r="F70">
        <v>2023</v>
      </c>
      <c r="G70" s="1" t="s">
        <v>10</v>
      </c>
      <c r="H70">
        <f t="shared" si="3"/>
        <v>994.48328537209329</v>
      </c>
      <c r="I70" s="4">
        <v>1043.5</v>
      </c>
      <c r="J70" s="2">
        <f t="shared" si="4"/>
        <v>-49.016714627906708</v>
      </c>
    </row>
    <row r="71" spans="1:10">
      <c r="A71">
        <v>2019</v>
      </c>
      <c r="B71" t="s">
        <v>11</v>
      </c>
      <c r="C71" t="s">
        <v>11</v>
      </c>
      <c r="D71" t="s">
        <v>11</v>
      </c>
      <c r="E71" s="2">
        <v>1122.20261</v>
      </c>
      <c r="F71">
        <v>2023</v>
      </c>
      <c r="G71" s="1" t="s">
        <v>10</v>
      </c>
      <c r="H71">
        <f t="shared" si="3"/>
        <v>996.33122601610046</v>
      </c>
      <c r="I71" s="4">
        <v>1062.4000000000001</v>
      </c>
      <c r="J71" s="2">
        <f t="shared" si="4"/>
        <v>-66.068773983899632</v>
      </c>
    </row>
    <row r="72" spans="1:10">
      <c r="A72">
        <v>2020</v>
      </c>
      <c r="B72" t="s">
        <v>11</v>
      </c>
      <c r="C72" t="s">
        <v>11</v>
      </c>
      <c r="D72" t="s">
        <v>11</v>
      </c>
      <c r="E72" s="2">
        <v>919.85658999999998</v>
      </c>
      <c r="F72">
        <v>2023</v>
      </c>
      <c r="G72" s="1" t="s">
        <v>10</v>
      </c>
      <c r="H72">
        <f t="shared" si="3"/>
        <v>816.68126228443668</v>
      </c>
      <c r="I72" s="4">
        <v>1075.7</v>
      </c>
      <c r="J72" s="2">
        <f t="shared" si="4"/>
        <v>-259.01873771556336</v>
      </c>
    </row>
    <row r="73" spans="1:10">
      <c r="A73">
        <v>2021</v>
      </c>
      <c r="B73" t="s">
        <v>11</v>
      </c>
      <c r="C73" t="s">
        <v>11</v>
      </c>
      <c r="D73" t="s">
        <v>11</v>
      </c>
      <c r="E73" s="2">
        <v>919.86821999999995</v>
      </c>
      <c r="F73">
        <v>2023</v>
      </c>
      <c r="G73" s="1" t="s">
        <v>10</v>
      </c>
      <c r="H73">
        <f t="shared" si="3"/>
        <v>816.69158781037584</v>
      </c>
      <c r="I73" s="4">
        <v>1126.0999999999999</v>
      </c>
      <c r="J73" s="2">
        <f t="shared" si="4"/>
        <v>-309.40841218962407</v>
      </c>
    </row>
    <row r="74" spans="1:10">
      <c r="A74">
        <v>2022</v>
      </c>
      <c r="B74" t="s">
        <v>11</v>
      </c>
      <c r="C74" t="s">
        <v>11</v>
      </c>
      <c r="D74" t="s">
        <v>11</v>
      </c>
      <c r="E74" s="2">
        <v>1197.2230400000001</v>
      </c>
      <c r="F74">
        <v>2023</v>
      </c>
      <c r="G74" s="1" t="s">
        <v>10</v>
      </c>
      <c r="H74">
        <f t="shared" si="3"/>
        <v>1062.9370210232562</v>
      </c>
      <c r="I74" s="4">
        <v>1216.0999999999999</v>
      </c>
      <c r="J74" s="2">
        <f t="shared" si="4"/>
        <v>-153.16297897674372</v>
      </c>
    </row>
    <row r="75" spans="1:10">
      <c r="E75" s="3"/>
      <c r="I75" s="5" t="e">
        <v>#N/A</v>
      </c>
      <c r="J75" s="2" t="e">
        <f t="shared" si="4"/>
        <v>#N/A</v>
      </c>
    </row>
  </sheetData>
  <phoneticPr fontId="4" type="noConversion"/>
  <hyperlinks>
    <hyperlink ref="G16" r:id="rId1" location="0 " xr:uid="{9DF6AE9F-B468-4F46-B3F3-4F71D3807E86}"/>
    <hyperlink ref="D2" r:id="rId2" xr:uid="{A8DC1455-42B7-1C49-8F0C-B18FB959E2F6}"/>
    <hyperlink ref="D3:D15" r:id="rId3" display="https://web.archive.org/web/20230529230112/https://airlines.org/wp-content/uploads/2014/08/1966.pdf " xr:uid="{B80CD9A0-6A5B-9D47-8F8C-1607C47BFF1E}"/>
    <hyperlink ref="G17" r:id="rId4" location="0 " xr:uid="{A61D9FF3-1386-724B-9108-8994675C008D}"/>
    <hyperlink ref="G18" r:id="rId5" location="0 " display="https://fred.stlouisfed.org/series/CUUR0000SETG01#0 " xr:uid="{0D98AA69-3A77-0146-A707-E31EE028018C}"/>
    <hyperlink ref="G20" r:id="rId6" location="0 " display="https://fred.stlouisfed.org/series/CUUR0000SETG01#0 " xr:uid="{BAE8CBFC-B5D1-CE47-9BB2-57A28D502C24}"/>
    <hyperlink ref="G22" r:id="rId7" location="0 " display="https://fred.stlouisfed.org/series/CUUR0000SETG01#0 " xr:uid="{DF25006E-EB70-C541-ADEE-1E8570257E01}"/>
    <hyperlink ref="G24" r:id="rId8" location="0 " display="https://fred.stlouisfed.org/series/CUUR0000SETG01#0 " xr:uid="{32630A60-8510-1646-9877-887CF824B650}"/>
    <hyperlink ref="G26" r:id="rId9" location="0 " display="https://fred.stlouisfed.org/series/CUUR0000SETG01#0 " xr:uid="{B5ADC8D9-FBB9-C346-B316-FBBB323BB6F6}"/>
    <hyperlink ref="G28" r:id="rId10" location="0 " display="https://fred.stlouisfed.org/series/CUUR0000SETG01#0 " xr:uid="{DE2213BF-6E8A-514B-A60C-3B24FCD89948}"/>
    <hyperlink ref="G30" r:id="rId11" location="0 " display="https://fred.stlouisfed.org/series/CUUR0000SETG01#0 " xr:uid="{0549900F-0D73-B240-84E2-0D31C24013AB}"/>
    <hyperlink ref="G32" r:id="rId12" location="0 " display="https://fred.stlouisfed.org/series/CUUR0000SETG01#0 " xr:uid="{7052D54D-03D6-AA4B-B9B3-EA097F7BAA83}"/>
    <hyperlink ref="G34" r:id="rId13" location="0 " display="https://fred.stlouisfed.org/series/CUUR0000SETG01#0 " xr:uid="{0C85D9BB-9500-3B40-A687-DF24AD32FF97}"/>
    <hyperlink ref="G36" r:id="rId14" location="0 " display="https://fred.stlouisfed.org/series/CUUR0000SETG01#0 " xr:uid="{C059FC3B-C351-3B43-AE44-64E86783EE3E}"/>
    <hyperlink ref="G38" r:id="rId15" location="0 " display="https://fred.stlouisfed.org/series/CUUR0000SETG01#0 " xr:uid="{5BB64412-C3BF-8349-8227-D25B4AE17C32}"/>
    <hyperlink ref="G40" r:id="rId16" location="0 " display="https://fred.stlouisfed.org/series/CUUR0000SETG01#0 " xr:uid="{8CA22A39-EDDE-2E4E-9439-C2C8D7321DFA}"/>
    <hyperlink ref="G42" r:id="rId17" location="0 " display="https://fred.stlouisfed.org/series/CUUR0000SETG01#0 " xr:uid="{E3AF56E7-BA2E-9742-9D46-9DB8E09A39D0}"/>
    <hyperlink ref="G44" r:id="rId18" location="0 " display="https://fred.stlouisfed.org/series/CUUR0000SETG01#0 " xr:uid="{7C4E8D66-A32E-1048-BFAC-0C18BA0CBE15}"/>
    <hyperlink ref="G46" r:id="rId19" location="0 " display="https://fred.stlouisfed.org/series/CUUR0000SETG01#0 " xr:uid="{30581A1B-579A-484E-916E-EBFF5BDABE54}"/>
    <hyperlink ref="G48" r:id="rId20" location="0 " display="https://fred.stlouisfed.org/series/CUUR0000SETG01#0 " xr:uid="{7B941D68-F6EC-5C47-9737-0CD187A6E750}"/>
    <hyperlink ref="G50" r:id="rId21" location="0 " display="https://fred.stlouisfed.org/series/CUUR0000SETG01#0 " xr:uid="{2FB78D71-42E7-D948-9D7F-793FFF57875E}"/>
    <hyperlink ref="G52" r:id="rId22" location="0 " display="https://fred.stlouisfed.org/series/CUUR0000SETG01#0 " xr:uid="{E56C8EC2-C612-1A48-A7B9-14504039E8F0}"/>
    <hyperlink ref="G54" r:id="rId23" location="0 " display="https://fred.stlouisfed.org/series/CUUR0000SETG01#0 " xr:uid="{BBF93029-2AF3-1B46-8B73-4EB196C70598}"/>
    <hyperlink ref="G56" r:id="rId24" location="0 " display="https://fred.stlouisfed.org/series/CUUR0000SETG01#0 " xr:uid="{4976CBF5-0E89-8742-A668-DB5FA7ECC208}"/>
    <hyperlink ref="G58" r:id="rId25" location="0 " display="https://fred.stlouisfed.org/series/CUUR0000SETG01#0 " xr:uid="{9928049B-55D9-064C-9C05-DCF8DA8F9FAB}"/>
    <hyperlink ref="G60" r:id="rId26" location="0 " display="https://fred.stlouisfed.org/series/CUUR0000SETG01#0 " xr:uid="{EE5C1BE5-4E71-9744-9FA4-69F6505AE80D}"/>
    <hyperlink ref="G62" r:id="rId27" location="0 " display="https://fred.stlouisfed.org/series/CUUR0000SETG01#0 " xr:uid="{73751F04-A325-F447-981A-C04A1D586C73}"/>
    <hyperlink ref="G64" r:id="rId28" location="0 " display="https://fred.stlouisfed.org/series/CUUR0000SETG01#0 " xr:uid="{F531A449-2A45-E141-9DB9-7C1A3B0412BA}"/>
    <hyperlink ref="G66" r:id="rId29" location="0 " display="https://fred.stlouisfed.org/series/CUUR0000SETG01#0 " xr:uid="{D165CC84-3231-FC49-81D9-91724E3EDE3A}"/>
    <hyperlink ref="G68" r:id="rId30" location="0 " display="https://fred.stlouisfed.org/series/CUUR0000SETG01#0 " xr:uid="{E43B9D3F-1925-BD40-904A-B9B99AF0B8AF}"/>
    <hyperlink ref="G70" r:id="rId31" location="0 " display="https://fred.stlouisfed.org/series/CUUR0000SETG01#0 " xr:uid="{F4B2074D-A377-DC44-A40E-C853A5A720E1}"/>
    <hyperlink ref="G72" r:id="rId32" location="0 " display="https://fred.stlouisfed.org/series/CUUR0000SETG01#0 " xr:uid="{413C92E4-F33D-D446-ADA5-45C12F6B77BF}"/>
    <hyperlink ref="G74" r:id="rId33" location="0 " display="https://fred.stlouisfed.org/series/CUUR0000SETG01#0 " xr:uid="{B85FD29E-9EF5-CE44-AE88-C999023C2FDF}"/>
    <hyperlink ref="G19" r:id="rId34" location="0 " display="https://fred.stlouisfed.org/series/CUUR0000SETG01#0 " xr:uid="{F6548223-D2EC-CE41-9888-A71AD26296DE}"/>
    <hyperlink ref="G21" r:id="rId35" location="0 " display="https://fred.stlouisfed.org/series/CUUR0000SETG01#0 " xr:uid="{AAAA2E6D-8295-2A40-8A39-924E75EB0991}"/>
    <hyperlink ref="G23" r:id="rId36" location="0 " display="https://fred.stlouisfed.org/series/CUUR0000SETG01#0 " xr:uid="{9BDC7B88-5B68-1B4F-AAE4-117009C09597}"/>
    <hyperlink ref="G25" r:id="rId37" location="0 " display="https://fred.stlouisfed.org/series/CUUR0000SETG01#0 " xr:uid="{9A775B9B-8072-7146-A49F-F72FA01FD676}"/>
    <hyperlink ref="G27" r:id="rId38" location="0 " display="https://fred.stlouisfed.org/series/CUUR0000SETG01#0 " xr:uid="{B954F08F-B09A-1043-894E-0856F4E59F43}"/>
    <hyperlink ref="G29" r:id="rId39" location="0 " display="https://fred.stlouisfed.org/series/CUUR0000SETG01#0 " xr:uid="{442EC5FC-C044-E844-86FC-79FED114EBEB}"/>
    <hyperlink ref="G31" r:id="rId40" location="0 " display="https://fred.stlouisfed.org/series/CUUR0000SETG01#0 " xr:uid="{C21F639D-DB2D-0447-B261-FEEB559B4FE7}"/>
    <hyperlink ref="G33" r:id="rId41" location="0 " display="https://fred.stlouisfed.org/series/CUUR0000SETG01#0 " xr:uid="{8FDFE915-CE7C-8645-ACFA-2CF2EB4ECE4D}"/>
    <hyperlink ref="G35" r:id="rId42" location="0 " display="https://fred.stlouisfed.org/series/CUUR0000SETG01#0 " xr:uid="{6A1446A5-F3A1-1C42-B27F-8B39C7223E68}"/>
    <hyperlink ref="G37" r:id="rId43" location="0 " display="https://fred.stlouisfed.org/series/CUUR0000SETG01#0 " xr:uid="{3BC0DACE-39B7-7047-B51C-8C1AFC4D8F6E}"/>
    <hyperlink ref="G39" r:id="rId44" location="0 " display="https://fred.stlouisfed.org/series/CUUR0000SETG01#0 " xr:uid="{CBBD5E07-F176-4444-B4F6-B75822213378}"/>
    <hyperlink ref="G41" r:id="rId45" location="0 " display="https://fred.stlouisfed.org/series/CUUR0000SETG01#0 " xr:uid="{21202DAB-D45F-F84F-A1D6-4515A53CEBCA}"/>
    <hyperlink ref="G43" r:id="rId46" location="0 " display="https://fred.stlouisfed.org/series/CUUR0000SETG01#0 " xr:uid="{895B1657-55A0-4342-8AF7-35E86A405FDC}"/>
    <hyperlink ref="G45" r:id="rId47" location="0 " display="https://fred.stlouisfed.org/series/CUUR0000SETG01#0 " xr:uid="{CA272A76-C3F1-0846-9EF2-32A6AACFE7F0}"/>
    <hyperlink ref="G47" r:id="rId48" location="0 " display="https://fred.stlouisfed.org/series/CUUR0000SETG01#0 " xr:uid="{7ECE0569-CD59-FB4C-AC4A-F83DB25DB9C8}"/>
    <hyperlink ref="G49" r:id="rId49" location="0 " display="https://fred.stlouisfed.org/series/CUUR0000SETG01#0 " xr:uid="{8FFA16E5-9B30-334A-91C5-ED3B1EA9ADC6}"/>
    <hyperlink ref="G51" r:id="rId50" location="0 " display="https://fred.stlouisfed.org/series/CUUR0000SETG01#0 " xr:uid="{3490968A-AAE2-3448-8E2D-D1073C4BCFB5}"/>
    <hyperlink ref="G53" r:id="rId51" location="0 " display="https://fred.stlouisfed.org/series/CUUR0000SETG01#0 " xr:uid="{B31FA800-1D26-2B4F-8A7E-0309A79F6A66}"/>
    <hyperlink ref="G55" r:id="rId52" location="0 " display="https://fred.stlouisfed.org/series/CUUR0000SETG01#0 " xr:uid="{8D0D4878-0A18-DB4E-AED4-8F3D9DBAAD5D}"/>
    <hyperlink ref="G57" r:id="rId53" location="0 " display="https://fred.stlouisfed.org/series/CUUR0000SETG01#0 " xr:uid="{CE404397-A123-E14D-B536-FDD4013750E5}"/>
    <hyperlink ref="G59" r:id="rId54" location="0 " display="https://fred.stlouisfed.org/series/CUUR0000SETG01#0 " xr:uid="{ABD7997E-00FA-F145-B90D-8A78064F8519}"/>
    <hyperlink ref="G61" r:id="rId55" location="0 " display="https://fred.stlouisfed.org/series/CUUR0000SETG01#0 " xr:uid="{43066DF3-C15D-5843-8C2E-81ADB9783C1F}"/>
    <hyperlink ref="G63" r:id="rId56" location="0 " display="https://fred.stlouisfed.org/series/CUUR0000SETG01#0 " xr:uid="{BB37F1C6-6ECE-9D46-AA5B-0A00CED9305F}"/>
    <hyperlink ref="G65" r:id="rId57" location="0 " display="https://fred.stlouisfed.org/series/CUUR0000SETG01#0 " xr:uid="{EE1130BB-DBE2-4D41-879A-7D00B143639F}"/>
    <hyperlink ref="G67" r:id="rId58" location="0 " display="https://fred.stlouisfed.org/series/CUUR0000SETG01#0 " xr:uid="{10BE19B4-B8B4-324C-8D88-62963D2B915D}"/>
    <hyperlink ref="G69" r:id="rId59" location="0 " display="https://fred.stlouisfed.org/series/CUUR0000SETG01#0 " xr:uid="{A42F925A-85CA-C745-85AF-00DB7E5D83A6}"/>
    <hyperlink ref="G71" r:id="rId60" location="0 " display="https://fred.stlouisfed.org/series/CUUR0000SETG01#0 " xr:uid="{DBC53CEE-0830-F341-8FD8-C97132E68308}"/>
    <hyperlink ref="G73" r:id="rId61" location="0 " display="https://fred.stlouisfed.org/series/CUUR0000SETG01#0 " xr:uid="{EAC171F5-581B-C743-AEFE-017AADF2D19C}"/>
    <hyperlink ref="D16" r:id="rId62" xr:uid="{5F94D831-0C69-C44A-A97D-87D6FF6FD009}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 Travel Price per Distance</vt:lpstr>
      <vt:lpstr>Road Travel Price per Distance</vt:lpstr>
      <vt:lpstr>Rail Travel Price per Distance</vt:lpstr>
      <vt:lpstr>Air Travel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2023-06-25T19:31:12Z</dcterms:created>
  <dcterms:modified xsi:type="dcterms:W3CDTF">2023-07-03T17:54:24Z</dcterms:modified>
</cp:coreProperties>
</file>