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nergy_intensity_by_mode/data/"/>
    </mc:Choice>
  </mc:AlternateContent>
  <xr:revisionPtr revIDLastSave="0" documentId="13_ncr:1_{3C9AE20B-C883-1044-AC52-81AFCCBE5DA0}" xr6:coauthVersionLast="47" xr6:coauthVersionMax="47" xr10:uidLastSave="{00000000-0000-0000-0000-000000000000}"/>
  <bookViews>
    <workbookView xWindow="17280" yWindow="760" windowWidth="17280" windowHeight="21580" xr2:uid="{4F2A559C-9FB6-F044-BD2B-02EFA7540E6E}"/>
  </bookViews>
  <sheets>
    <sheet name="Averages" sheetId="1" r:id="rId1"/>
    <sheet name="Aircraft" sheetId="2" r:id="rId2"/>
    <sheet name="Cars" sheetId="6" r:id="rId3"/>
    <sheet name="Trains" sheetId="9" r:id="rId4"/>
    <sheet name="Ships (Archived)" sheetId="3" r:id="rId5"/>
    <sheet name="Cars (Raw)" sheetId="8" r:id="rId6"/>
    <sheet name="Trains (Archived)" sheetId="4" r:id="rId7"/>
  </sheets>
  <definedNames>
    <definedName name="car_efficiency" localSheetId="5">'Cars (Raw)'!$A$1:$E$76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2" i="9"/>
  <c r="C80" i="8"/>
  <c r="D80" i="8" s="1"/>
  <c r="E80" i="8" s="1"/>
  <c r="C81" i="8"/>
  <c r="D81" i="8" s="1"/>
  <c r="E81" i="8" s="1"/>
  <c r="C82" i="8"/>
  <c r="D82" i="8"/>
  <c r="E82" i="8" s="1"/>
  <c r="C83" i="8"/>
  <c r="D83" i="8" s="1"/>
  <c r="E83" i="8" s="1"/>
  <c r="C84" i="8"/>
  <c r="D84" i="8"/>
  <c r="E84" i="8" s="1"/>
  <c r="C85" i="8"/>
  <c r="D85" i="8"/>
  <c r="E85" i="8"/>
  <c r="C86" i="8"/>
  <c r="D86" i="8"/>
  <c r="E86" i="8" s="1"/>
  <c r="C87" i="8"/>
  <c r="D87" i="8"/>
  <c r="E87" i="8"/>
  <c r="C88" i="8"/>
  <c r="D88" i="8"/>
  <c r="E88" i="8"/>
  <c r="C89" i="8"/>
  <c r="D89" i="8" s="1"/>
  <c r="E89" i="8" s="1"/>
  <c r="C90" i="8"/>
  <c r="D90" i="8" s="1"/>
  <c r="E90" i="8" s="1"/>
  <c r="C91" i="8"/>
  <c r="D91" i="8"/>
  <c r="E91" i="8"/>
  <c r="C92" i="8"/>
  <c r="D92" i="8"/>
  <c r="E92" i="8" s="1"/>
  <c r="C93" i="8"/>
  <c r="D93" i="8" s="1"/>
  <c r="E93" i="8" s="1"/>
  <c r="C94" i="8"/>
  <c r="D94" i="8"/>
  <c r="E94" i="8"/>
  <c r="C95" i="8"/>
  <c r="D95" i="8"/>
  <c r="E95" i="8"/>
  <c r="C96" i="8"/>
  <c r="D96" i="8"/>
  <c r="E96" i="8" s="1"/>
  <c r="C97" i="8"/>
  <c r="D97" i="8"/>
  <c r="E97" i="8"/>
  <c r="C98" i="8"/>
  <c r="D98" i="8" s="1"/>
  <c r="E98" i="8" s="1"/>
  <c r="C99" i="8"/>
  <c r="D99" i="8" s="1"/>
  <c r="E99" i="8" s="1"/>
  <c r="C100" i="8"/>
  <c r="D100" i="8" s="1"/>
  <c r="E100" i="8" s="1"/>
  <c r="C101" i="8"/>
  <c r="D101" i="8"/>
  <c r="E101" i="8" s="1"/>
  <c r="C102" i="8"/>
  <c r="D102" i="8"/>
  <c r="E102" i="8" s="1"/>
  <c r="C103" i="8"/>
  <c r="D103" i="8" s="1"/>
  <c r="E103" i="8" s="1"/>
  <c r="C104" i="8"/>
  <c r="D104" i="8"/>
  <c r="E104" i="8"/>
  <c r="C105" i="8"/>
  <c r="D105" i="8"/>
  <c r="E105" i="8"/>
  <c r="C106" i="8"/>
  <c r="D106" i="8"/>
  <c r="E106" i="8" s="1"/>
  <c r="C107" i="8"/>
  <c r="D107" i="8"/>
  <c r="E107" i="8"/>
  <c r="C108" i="8"/>
  <c r="D108" i="8" s="1"/>
  <c r="E108" i="8" s="1"/>
  <c r="C109" i="8"/>
  <c r="D109" i="8" s="1"/>
  <c r="E109" i="8" s="1"/>
  <c r="C110" i="8"/>
  <c r="D110" i="8" s="1"/>
  <c r="E110" i="8" s="1"/>
  <c r="C111" i="8"/>
  <c r="D111" i="8"/>
  <c r="E111" i="8"/>
  <c r="C112" i="8"/>
  <c r="D112" i="8"/>
  <c r="E112" i="8" s="1"/>
  <c r="C113" i="8"/>
  <c r="D113" i="8" s="1"/>
  <c r="E113" i="8" s="1"/>
  <c r="C114" i="8"/>
  <c r="D114" i="8"/>
  <c r="E114" i="8"/>
  <c r="C115" i="8"/>
  <c r="D115" i="8"/>
  <c r="E115" i="8"/>
  <c r="C116" i="8"/>
  <c r="D116" i="8"/>
  <c r="E116" i="8" s="1"/>
  <c r="C117" i="8"/>
  <c r="D117" i="8"/>
  <c r="E117" i="8"/>
  <c r="C118" i="8"/>
  <c r="D118" i="8"/>
  <c r="E118" i="8" s="1"/>
  <c r="C119" i="8"/>
  <c r="D119" i="8" s="1"/>
  <c r="E119" i="8" s="1"/>
  <c r="C120" i="8"/>
  <c r="D120" i="8" s="1"/>
  <c r="E120" i="8" s="1"/>
  <c r="C121" i="8"/>
  <c r="D121" i="8"/>
  <c r="E121" i="8"/>
  <c r="C122" i="8"/>
  <c r="D122" i="8"/>
  <c r="E122" i="8" s="1"/>
  <c r="C123" i="8"/>
  <c r="D123" i="8" s="1"/>
  <c r="E123" i="8" s="1"/>
  <c r="C124" i="8"/>
  <c r="D124" i="8"/>
  <c r="E124" i="8"/>
  <c r="C125" i="8"/>
  <c r="D125" i="8" s="1"/>
  <c r="E125" i="8" s="1"/>
  <c r="C126" i="8"/>
  <c r="D126" i="8"/>
  <c r="E126" i="8" s="1"/>
  <c r="C127" i="8"/>
  <c r="D127" i="8"/>
  <c r="E127" i="8"/>
  <c r="C128" i="8"/>
  <c r="D128" i="8"/>
  <c r="E128" i="8" s="1"/>
  <c r="C129" i="8"/>
  <c r="D129" i="8" s="1"/>
  <c r="E129" i="8" s="1"/>
  <c r="C130" i="8"/>
  <c r="D130" i="8" s="1"/>
  <c r="E130" i="8" s="1"/>
  <c r="C131" i="8"/>
  <c r="D131" i="8"/>
  <c r="E131" i="8"/>
  <c r="C132" i="8"/>
  <c r="D132" i="8"/>
  <c r="E132" i="8" s="1"/>
  <c r="C133" i="8"/>
  <c r="D133" i="8" s="1"/>
  <c r="E133" i="8" s="1"/>
  <c r="C134" i="8"/>
  <c r="D134" i="8"/>
  <c r="E134" i="8"/>
  <c r="C135" i="8"/>
  <c r="D135" i="8"/>
  <c r="E135" i="8"/>
  <c r="C136" i="8"/>
  <c r="D136" i="8"/>
  <c r="E136" i="8" s="1"/>
  <c r="C137" i="8"/>
  <c r="D137" i="8"/>
  <c r="E137" i="8"/>
  <c r="C138" i="8"/>
  <c r="D138" i="8"/>
  <c r="E138" i="8"/>
  <c r="C139" i="8"/>
  <c r="D139" i="8" s="1"/>
  <c r="E139" i="8" s="1"/>
  <c r="C77" i="8"/>
  <c r="D77" i="8" s="1"/>
  <c r="E77" i="8" s="1"/>
  <c r="C78" i="8"/>
  <c r="D78" i="8" s="1"/>
  <c r="E78" i="8" s="1"/>
  <c r="C79" i="8"/>
  <c r="D79" i="8" s="1"/>
  <c r="E79" i="8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E6" i="8"/>
  <c r="E7" i="8"/>
  <c r="C3" i="8"/>
  <c r="D3" i="8" s="1"/>
  <c r="E3" i="8" s="1"/>
  <c r="C4" i="8"/>
  <c r="D4" i="8" s="1"/>
  <c r="E4" i="8" s="1"/>
  <c r="C5" i="8"/>
  <c r="D5" i="8" s="1"/>
  <c r="E5" i="8" s="1"/>
  <c r="C6" i="8"/>
  <c r="D6" i="8" s="1"/>
  <c r="C7" i="8"/>
  <c r="D7" i="8" s="1"/>
  <c r="C8" i="8"/>
  <c r="D8" i="8" s="1"/>
  <c r="E8" i="8" s="1"/>
  <c r="C9" i="8"/>
  <c r="D9" i="8" s="1"/>
  <c r="E9" i="8" s="1"/>
  <c r="C10" i="8"/>
  <c r="D10" i="8" s="1"/>
  <c r="E10" i="8" s="1"/>
  <c r="C11" i="8"/>
  <c r="D11" i="8" s="1"/>
  <c r="E11" i="8" s="1"/>
  <c r="C12" i="8"/>
  <c r="D12" i="8" s="1"/>
  <c r="E12" i="8" s="1"/>
  <c r="C13" i="8"/>
  <c r="D13" i="8" s="1"/>
  <c r="E13" i="8" s="1"/>
  <c r="C14" i="8"/>
  <c r="D14" i="8" s="1"/>
  <c r="E14" i="8" s="1"/>
  <c r="C15" i="8"/>
  <c r="D15" i="8" s="1"/>
  <c r="E15" i="8" s="1"/>
  <c r="C16" i="8"/>
  <c r="D16" i="8" s="1"/>
  <c r="E16" i="8" s="1"/>
  <c r="C17" i="8"/>
  <c r="D17" i="8" s="1"/>
  <c r="E17" i="8" s="1"/>
  <c r="C18" i="8"/>
  <c r="D18" i="8" s="1"/>
  <c r="E18" i="8" s="1"/>
  <c r="C19" i="8"/>
  <c r="D19" i="8" s="1"/>
  <c r="E19" i="8" s="1"/>
  <c r="C20" i="8"/>
  <c r="D20" i="8" s="1"/>
  <c r="E20" i="8" s="1"/>
  <c r="C21" i="8"/>
  <c r="D21" i="8" s="1"/>
  <c r="E21" i="8" s="1"/>
  <c r="C22" i="8"/>
  <c r="D22" i="8" s="1"/>
  <c r="E22" i="8" s="1"/>
  <c r="C23" i="8"/>
  <c r="D23" i="8" s="1"/>
  <c r="E23" i="8" s="1"/>
  <c r="C24" i="8"/>
  <c r="D24" i="8" s="1"/>
  <c r="E24" i="8" s="1"/>
  <c r="C25" i="8"/>
  <c r="D25" i="8" s="1"/>
  <c r="E25" i="8" s="1"/>
  <c r="C26" i="8"/>
  <c r="D26" i="8" s="1"/>
  <c r="E26" i="8" s="1"/>
  <c r="C27" i="8"/>
  <c r="D27" i="8" s="1"/>
  <c r="E27" i="8" s="1"/>
  <c r="C28" i="8"/>
  <c r="D28" i="8" s="1"/>
  <c r="E28" i="8" s="1"/>
  <c r="C29" i="8"/>
  <c r="D29" i="8" s="1"/>
  <c r="E29" i="8" s="1"/>
  <c r="C30" i="8"/>
  <c r="D30" i="8" s="1"/>
  <c r="E30" i="8" s="1"/>
  <c r="C31" i="8"/>
  <c r="D31" i="8" s="1"/>
  <c r="E31" i="8" s="1"/>
  <c r="C32" i="8"/>
  <c r="D32" i="8" s="1"/>
  <c r="E32" i="8" s="1"/>
  <c r="C33" i="8"/>
  <c r="D33" i="8" s="1"/>
  <c r="E33" i="8" s="1"/>
  <c r="C34" i="8"/>
  <c r="D34" i="8" s="1"/>
  <c r="E34" i="8" s="1"/>
  <c r="C35" i="8"/>
  <c r="D35" i="8" s="1"/>
  <c r="E35" i="8" s="1"/>
  <c r="C36" i="8"/>
  <c r="D36" i="8" s="1"/>
  <c r="E36" i="8" s="1"/>
  <c r="C37" i="8"/>
  <c r="D37" i="8" s="1"/>
  <c r="E37" i="8" s="1"/>
  <c r="C38" i="8"/>
  <c r="D38" i="8" s="1"/>
  <c r="E38" i="8" s="1"/>
  <c r="C39" i="8"/>
  <c r="D39" i="8" s="1"/>
  <c r="E39" i="8" s="1"/>
  <c r="C40" i="8"/>
  <c r="D40" i="8" s="1"/>
  <c r="E40" i="8" s="1"/>
  <c r="C41" i="8"/>
  <c r="D41" i="8" s="1"/>
  <c r="E41" i="8" s="1"/>
  <c r="C42" i="8"/>
  <c r="D42" i="8" s="1"/>
  <c r="E42" i="8" s="1"/>
  <c r="C43" i="8"/>
  <c r="D43" i="8" s="1"/>
  <c r="E43" i="8" s="1"/>
  <c r="C44" i="8"/>
  <c r="D44" i="8" s="1"/>
  <c r="E44" i="8" s="1"/>
  <c r="C45" i="8"/>
  <c r="D45" i="8" s="1"/>
  <c r="E45" i="8" s="1"/>
  <c r="C46" i="8"/>
  <c r="D46" i="8" s="1"/>
  <c r="E46" i="8" s="1"/>
  <c r="C47" i="8"/>
  <c r="D47" i="8" s="1"/>
  <c r="E47" i="8" s="1"/>
  <c r="C48" i="8"/>
  <c r="D48" i="8" s="1"/>
  <c r="E48" i="8" s="1"/>
  <c r="C49" i="8"/>
  <c r="D49" i="8" s="1"/>
  <c r="E49" i="8" s="1"/>
  <c r="C50" i="8"/>
  <c r="D50" i="8" s="1"/>
  <c r="E50" i="8" s="1"/>
  <c r="C51" i="8"/>
  <c r="D51" i="8" s="1"/>
  <c r="E51" i="8" s="1"/>
  <c r="C52" i="8"/>
  <c r="D52" i="8" s="1"/>
  <c r="E52" i="8" s="1"/>
  <c r="C53" i="8"/>
  <c r="D53" i="8" s="1"/>
  <c r="E53" i="8" s="1"/>
  <c r="C54" i="8"/>
  <c r="D54" i="8" s="1"/>
  <c r="E54" i="8" s="1"/>
  <c r="C55" i="8"/>
  <c r="D55" i="8" s="1"/>
  <c r="E55" i="8" s="1"/>
  <c r="C56" i="8"/>
  <c r="D56" i="8" s="1"/>
  <c r="E56" i="8" s="1"/>
  <c r="C57" i="8"/>
  <c r="D57" i="8" s="1"/>
  <c r="E57" i="8" s="1"/>
  <c r="C58" i="8"/>
  <c r="D58" i="8" s="1"/>
  <c r="E58" i="8" s="1"/>
  <c r="C59" i="8"/>
  <c r="D59" i="8" s="1"/>
  <c r="E59" i="8" s="1"/>
  <c r="C60" i="8"/>
  <c r="D60" i="8" s="1"/>
  <c r="E60" i="8" s="1"/>
  <c r="C61" i="8"/>
  <c r="D61" i="8" s="1"/>
  <c r="E61" i="8" s="1"/>
  <c r="C62" i="8"/>
  <c r="D62" i="8" s="1"/>
  <c r="E62" i="8" s="1"/>
  <c r="C63" i="8"/>
  <c r="D63" i="8" s="1"/>
  <c r="E63" i="8" s="1"/>
  <c r="C64" i="8"/>
  <c r="D64" i="8" s="1"/>
  <c r="E64" i="8" s="1"/>
  <c r="C65" i="8"/>
  <c r="D65" i="8" s="1"/>
  <c r="E65" i="8" s="1"/>
  <c r="C66" i="8"/>
  <c r="D66" i="8" s="1"/>
  <c r="E66" i="8" s="1"/>
  <c r="C67" i="8"/>
  <c r="D67" i="8" s="1"/>
  <c r="E67" i="8" s="1"/>
  <c r="C68" i="8"/>
  <c r="D68" i="8" s="1"/>
  <c r="E68" i="8" s="1"/>
  <c r="C69" i="8"/>
  <c r="D69" i="8" s="1"/>
  <c r="E69" i="8" s="1"/>
  <c r="C70" i="8"/>
  <c r="D70" i="8" s="1"/>
  <c r="E70" i="8" s="1"/>
  <c r="C71" i="8"/>
  <c r="D71" i="8" s="1"/>
  <c r="E71" i="8" s="1"/>
  <c r="C72" i="8"/>
  <c r="D72" i="8" s="1"/>
  <c r="E72" i="8" s="1"/>
  <c r="C73" i="8"/>
  <c r="D73" i="8" s="1"/>
  <c r="E73" i="8" s="1"/>
  <c r="C74" i="8"/>
  <c r="D74" i="8" s="1"/>
  <c r="E74" i="8" s="1"/>
  <c r="C75" i="8"/>
  <c r="D75" i="8" s="1"/>
  <c r="E75" i="8" s="1"/>
  <c r="C76" i="8"/>
  <c r="D76" i="8" s="1"/>
  <c r="E76" i="8" s="1"/>
  <c r="C2" i="8"/>
  <c r="D2" i="8" s="1"/>
  <c r="E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06E8F5-7AB4-E446-81D2-86BA2D0CBEC7}" name="car_efficiency" type="6" refreshedVersion="8" background="1" saveData="1">
    <textPr sourceFile="/Users/michaelweinold/Downloads/car_efficiency.csv" thousands="'" tab="0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<sst xmlns="http://schemas.openxmlformats.org/spreadsheetml/2006/main" count="673" uniqueCount="78">
  <si>
    <t>year</t>
  </si>
  <si>
    <t>source</t>
  </si>
  <si>
    <t>https://www.iea.org/data-and-statistics/charts/energy-intensity-of-passenger-transport-modes-2018</t>
  </si>
  <si>
    <t xml:space="preserve">https://www.bts.gov/content/energy-intensity-passenger-modes </t>
  </si>
  <si>
    <t>comment</t>
  </si>
  <si>
    <t>Figure 9.10a</t>
  </si>
  <si>
    <t>Figure 3</t>
  </si>
  <si>
    <t>https://web.archive.org/web/20210119172429/https://michaelminn.net/railroads/documents/1973-hirst.pdf</t>
  </si>
  <si>
    <t>efficiency(gCO2/t-nm)</t>
  </si>
  <si>
    <t xml:space="preserve"> source</t>
  </si>
  <si>
    <t>Figure 9.4, Second IMO GHG Study 2009 (https://wwwcdn.imo.org/localresources/en/OurWork/Environment/Documents/SecondIMOGHGStudy2009.pdf)</t>
  </si>
  <si>
    <t>Table 63, Fourth IMO GHG Study 2020 (https://wwwcdn.imo.org/localresources/en/OurWork/Environment/Documents/Fourth%20IMO%20GHG%20Study%202020%20-%20Full%20report%20and%20annexes.pdf)</t>
  </si>
  <si>
    <t>energy intensity (kJ/p-km)</t>
  </si>
  <si>
    <t>Figure 1-3, UIC Low Carbon Rail Challenge Report (https://uic.org/IMG/pdf/low_carbon_rail_challenge_technical_report.pdf)</t>
  </si>
  <si>
    <t>https://www.iea.org/data-and-statistics/data-tools/energy-efficiency-indicators-data-explorer</t>
  </si>
  <si>
    <t>energy intensity (kJ/t-km)</t>
  </si>
  <si>
    <t>https://rosap.ntl.bts.gov/view/dot/23119</t>
  </si>
  <si>
    <t>energy intensity [BTU/pax-mile]</t>
  </si>
  <si>
    <t>energy intensity [kJ/pax-km]</t>
  </si>
  <si>
    <t>mileage [miles/gallon(gasoline)]</t>
  </si>
  <si>
    <t>energy intensity [kJ/km]</t>
  </si>
  <si>
    <t>mileage[km/USgallon(gasoline)]</t>
  </si>
  <si>
    <t>fuel consumption [USgallon(gasoline)/km]</t>
  </si>
  <si>
    <t>N/A</t>
  </si>
  <si>
    <t>https://doi.org/10.1016/j.enpol.2009.04.001</t>
  </si>
  <si>
    <t xml:space="preserve">https://www.epa.gov/automotive-trends/highlights-automotive-trends-report </t>
  </si>
  <si>
    <t>Figure 4</t>
  </si>
  <si>
    <t>Figure 5</t>
  </si>
  <si>
    <t>Figure 6</t>
  </si>
  <si>
    <t>Figure 7</t>
  </si>
  <si>
    <t>Figure 8</t>
  </si>
  <si>
    <t>Figure 9</t>
  </si>
  <si>
    <t>Figure 10</t>
  </si>
  <si>
    <t>Figure 11</t>
  </si>
  <si>
    <t>Figure 12</t>
  </si>
  <si>
    <t>Figure 13</t>
  </si>
  <si>
    <t>Figure 14</t>
  </si>
  <si>
    <t>Figure 15</t>
  </si>
  <si>
    <t>Figure 16</t>
  </si>
  <si>
    <t>Figure 17</t>
  </si>
  <si>
    <t>Figure 18</t>
  </si>
  <si>
    <t>Figure 19</t>
  </si>
  <si>
    <t>Figure 20</t>
  </si>
  <si>
    <t>Figure 21</t>
  </si>
  <si>
    <t>Figure 22</t>
  </si>
  <si>
    <t>Figure 23</t>
  </si>
  <si>
    <t>Figure 24</t>
  </si>
  <si>
    <t>Figure 25</t>
  </si>
  <si>
    <t>Figure 26</t>
  </si>
  <si>
    <t>Figure 27</t>
  </si>
  <si>
    <t>Figure 28</t>
  </si>
  <si>
    <t>Figure 29</t>
  </si>
  <si>
    <t>Figure 30</t>
  </si>
  <si>
    <t>Figure 31</t>
  </si>
  <si>
    <t>Figure 32</t>
  </si>
  <si>
    <t>Figure 33</t>
  </si>
  <si>
    <t>Figure 34</t>
  </si>
  <si>
    <t>Figure 35</t>
  </si>
  <si>
    <t>Figure 36</t>
  </si>
  <si>
    <t>Figure 37</t>
  </si>
  <si>
    <t>Figure 38</t>
  </si>
  <si>
    <t>Figure 39</t>
  </si>
  <si>
    <t>Figure 40</t>
  </si>
  <si>
    <t>Figure 41</t>
  </si>
  <si>
    <t>Figure 42</t>
  </si>
  <si>
    <t>Figure 43</t>
  </si>
  <si>
    <t>Figure 44</t>
  </si>
  <si>
    <t>Figure 45</t>
  </si>
  <si>
    <t>Figure 46</t>
  </si>
  <si>
    <t>Figure 47</t>
  </si>
  <si>
    <t>Figure 48</t>
  </si>
  <si>
    <t>mode</t>
  </si>
  <si>
    <t>rail</t>
  </si>
  <si>
    <t>energy intensity lower [kJ/pax-km]</t>
  </si>
  <si>
    <t>energy intensity upper [kJ/pax-km]</t>
  </si>
  <si>
    <t>energy intensity average [kJ/pax-km]</t>
  </si>
  <si>
    <t>car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</si>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</sst>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name val="Helv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>
      <alignment horizontal="left"/>
    </xf>
  </cellStyleXfs>
  <cellXfs count="3">
    <xf numFmtId="0" fontId="0" fillId="0" borderId="0" xfId="0"/>
    <xf numFmtId="0" fontId="1" fillId="0" borderId="0" xfId="1"/>
    <xf numFmtId="0" fontId="4" fillId="0" borderId="0" xfId="0" applyFont="1"/>
  </cellXfs>
  <cellStyles count="3">
    <cellStyle name="Hyperlink" xfId="1" builtinId="8"/>
    <cellStyle name="Normal" xfId="0" builtinId="0"/>
    <cellStyle name="Source Text" xfId="2" xr:uid="{E203E4DA-122E-EA47-8504-64E01980C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_efficiency" connectionId="1" xr16:uid="{EB3881CA-8AE7-6D42-94FC-A2C3D5C1199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data-and-statistics/charts/energy-intensity-of-passenger-transport-modes-2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ts.gov/content/energy-intensity-passenger-modes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pa.gov/automotive-trends/highlights-automotive-trends-report" TargetMode="External"/><Relationship Id="rId21" Type="http://schemas.openxmlformats.org/officeDocument/2006/relationships/hyperlink" Target="https://www.epa.gov/automotive-trends/highlights-automotive-trends-report" TargetMode="External"/><Relationship Id="rId42" Type="http://schemas.openxmlformats.org/officeDocument/2006/relationships/hyperlink" Target="https://www.epa.gov/automotive-trends/highlights-automotive-trends-report" TargetMode="External"/><Relationship Id="rId47" Type="http://schemas.openxmlformats.org/officeDocument/2006/relationships/hyperlink" Target="https://www.epa.gov/automotive-trends/highlights-automotive-trends-report" TargetMode="External"/><Relationship Id="rId63" Type="http://schemas.openxmlformats.org/officeDocument/2006/relationships/hyperlink" Target="https://www.epa.gov/automotive-trends/highlights-automotive-trends-report" TargetMode="External"/><Relationship Id="rId68" Type="http://schemas.openxmlformats.org/officeDocument/2006/relationships/hyperlink" Target="https://www.epa.gov/automotive-trends/highlights-automotive-trends-report" TargetMode="External"/><Relationship Id="rId7" Type="http://schemas.openxmlformats.org/officeDocument/2006/relationships/hyperlink" Target="https://doi.org/10.1016/j.enpol.2009.04.001" TargetMode="External"/><Relationship Id="rId71" Type="http://schemas.openxmlformats.org/officeDocument/2006/relationships/hyperlink" Target="https://www.epa.gov/automotive-trends/highlights-automotive-trends-report" TargetMode="External"/><Relationship Id="rId2" Type="http://schemas.openxmlformats.org/officeDocument/2006/relationships/hyperlink" Target="https://doi.org/10.1016/j.enpol.2009.04.001" TargetMode="External"/><Relationship Id="rId16" Type="http://schemas.openxmlformats.org/officeDocument/2006/relationships/hyperlink" Target="https://www.epa.gov/automotive-trends/highlights-automotive-trends-report" TargetMode="External"/><Relationship Id="rId29" Type="http://schemas.openxmlformats.org/officeDocument/2006/relationships/hyperlink" Target="https://www.epa.gov/automotive-trends/highlights-automotive-trends-report" TargetMode="External"/><Relationship Id="rId11" Type="http://schemas.openxmlformats.org/officeDocument/2006/relationships/hyperlink" Target="https://www.epa.gov/automotive-trends/highlights-automotive-trends-report" TargetMode="External"/><Relationship Id="rId24" Type="http://schemas.openxmlformats.org/officeDocument/2006/relationships/hyperlink" Target="https://www.epa.gov/automotive-trends/highlights-automotive-trends-report" TargetMode="External"/><Relationship Id="rId32" Type="http://schemas.openxmlformats.org/officeDocument/2006/relationships/hyperlink" Target="https://www.epa.gov/automotive-trends/highlights-automotive-trends-report" TargetMode="External"/><Relationship Id="rId37" Type="http://schemas.openxmlformats.org/officeDocument/2006/relationships/hyperlink" Target="https://www.epa.gov/automotive-trends/highlights-automotive-trends-report" TargetMode="External"/><Relationship Id="rId40" Type="http://schemas.openxmlformats.org/officeDocument/2006/relationships/hyperlink" Target="https://www.epa.gov/automotive-trends/highlights-automotive-trends-report" TargetMode="External"/><Relationship Id="rId45" Type="http://schemas.openxmlformats.org/officeDocument/2006/relationships/hyperlink" Target="https://www.epa.gov/automotive-trends/highlights-automotive-trends-report" TargetMode="External"/><Relationship Id="rId53" Type="http://schemas.openxmlformats.org/officeDocument/2006/relationships/hyperlink" Target="https://www.epa.gov/automotive-trends/highlights-automotive-trends-report" TargetMode="External"/><Relationship Id="rId58" Type="http://schemas.openxmlformats.org/officeDocument/2006/relationships/hyperlink" Target="https://www.epa.gov/automotive-trends/highlights-automotive-trends-report" TargetMode="External"/><Relationship Id="rId66" Type="http://schemas.openxmlformats.org/officeDocument/2006/relationships/hyperlink" Target="https://www.epa.gov/automotive-trends/highlights-automotive-trends-report" TargetMode="External"/><Relationship Id="rId5" Type="http://schemas.openxmlformats.org/officeDocument/2006/relationships/hyperlink" Target="https://doi.org/10.1016/j.enpol.2009.04.001" TargetMode="External"/><Relationship Id="rId61" Type="http://schemas.openxmlformats.org/officeDocument/2006/relationships/hyperlink" Target="https://www.epa.gov/automotive-trends/highlights-automotive-trends-report" TargetMode="External"/><Relationship Id="rId19" Type="http://schemas.openxmlformats.org/officeDocument/2006/relationships/hyperlink" Target="https://www.epa.gov/automotive-trends/highlights-automotive-trends-report" TargetMode="External"/><Relationship Id="rId14" Type="http://schemas.openxmlformats.org/officeDocument/2006/relationships/hyperlink" Target="https://www.epa.gov/automotive-trends/highlights-automotive-trends-report" TargetMode="External"/><Relationship Id="rId22" Type="http://schemas.openxmlformats.org/officeDocument/2006/relationships/hyperlink" Target="https://www.epa.gov/automotive-trends/highlights-automotive-trends-report" TargetMode="External"/><Relationship Id="rId27" Type="http://schemas.openxmlformats.org/officeDocument/2006/relationships/hyperlink" Target="https://www.epa.gov/automotive-trends/highlights-automotive-trends-report" TargetMode="External"/><Relationship Id="rId30" Type="http://schemas.openxmlformats.org/officeDocument/2006/relationships/hyperlink" Target="https://www.epa.gov/automotive-trends/highlights-automotive-trends-report" TargetMode="External"/><Relationship Id="rId35" Type="http://schemas.openxmlformats.org/officeDocument/2006/relationships/hyperlink" Target="https://www.epa.gov/automotive-trends/highlights-automotive-trends-report" TargetMode="External"/><Relationship Id="rId43" Type="http://schemas.openxmlformats.org/officeDocument/2006/relationships/hyperlink" Target="https://www.epa.gov/automotive-trends/highlights-automotive-trends-report" TargetMode="External"/><Relationship Id="rId48" Type="http://schemas.openxmlformats.org/officeDocument/2006/relationships/hyperlink" Target="https://www.epa.gov/automotive-trends/highlights-automotive-trends-report" TargetMode="External"/><Relationship Id="rId56" Type="http://schemas.openxmlformats.org/officeDocument/2006/relationships/hyperlink" Target="https://www.epa.gov/automotive-trends/highlights-automotive-trends-report" TargetMode="External"/><Relationship Id="rId64" Type="http://schemas.openxmlformats.org/officeDocument/2006/relationships/hyperlink" Target="https://www.epa.gov/automotive-trends/highlights-automotive-trends-report" TargetMode="External"/><Relationship Id="rId69" Type="http://schemas.openxmlformats.org/officeDocument/2006/relationships/hyperlink" Target="https://www.epa.gov/automotive-trends/highlights-automotive-trends-report" TargetMode="External"/><Relationship Id="rId8" Type="http://schemas.openxmlformats.org/officeDocument/2006/relationships/hyperlink" Target="https://doi.org/10.1016/j.enpol.2009.04.001" TargetMode="External"/><Relationship Id="rId51" Type="http://schemas.openxmlformats.org/officeDocument/2006/relationships/hyperlink" Target="https://www.epa.gov/automotive-trends/highlights-automotive-trends-report" TargetMode="External"/><Relationship Id="rId3" Type="http://schemas.openxmlformats.org/officeDocument/2006/relationships/hyperlink" Target="https://doi.org/10.1016/j.enpol.2009.04.001" TargetMode="External"/><Relationship Id="rId12" Type="http://schemas.openxmlformats.org/officeDocument/2006/relationships/hyperlink" Target="https://www.epa.gov/automotive-trends/highlights-automotive-trends-report" TargetMode="External"/><Relationship Id="rId17" Type="http://schemas.openxmlformats.org/officeDocument/2006/relationships/hyperlink" Target="https://www.epa.gov/automotive-trends/highlights-automotive-trends-report" TargetMode="External"/><Relationship Id="rId25" Type="http://schemas.openxmlformats.org/officeDocument/2006/relationships/hyperlink" Target="https://www.epa.gov/automotive-trends/highlights-automotive-trends-report" TargetMode="External"/><Relationship Id="rId33" Type="http://schemas.openxmlformats.org/officeDocument/2006/relationships/hyperlink" Target="https://www.epa.gov/automotive-trends/highlights-automotive-trends-report" TargetMode="External"/><Relationship Id="rId38" Type="http://schemas.openxmlformats.org/officeDocument/2006/relationships/hyperlink" Target="https://www.epa.gov/automotive-trends/highlights-automotive-trends-report" TargetMode="External"/><Relationship Id="rId46" Type="http://schemas.openxmlformats.org/officeDocument/2006/relationships/hyperlink" Target="https://www.epa.gov/automotive-trends/highlights-automotive-trends-report" TargetMode="External"/><Relationship Id="rId59" Type="http://schemas.openxmlformats.org/officeDocument/2006/relationships/hyperlink" Target="https://www.epa.gov/automotive-trends/highlights-automotive-trends-report" TargetMode="External"/><Relationship Id="rId67" Type="http://schemas.openxmlformats.org/officeDocument/2006/relationships/hyperlink" Target="https://www.epa.gov/automotive-trends/highlights-automotive-trends-report" TargetMode="External"/><Relationship Id="rId20" Type="http://schemas.openxmlformats.org/officeDocument/2006/relationships/hyperlink" Target="https://www.epa.gov/automotive-trends/highlights-automotive-trends-report" TargetMode="External"/><Relationship Id="rId41" Type="http://schemas.openxmlformats.org/officeDocument/2006/relationships/hyperlink" Target="https://www.epa.gov/automotive-trends/highlights-automotive-trends-report" TargetMode="External"/><Relationship Id="rId54" Type="http://schemas.openxmlformats.org/officeDocument/2006/relationships/hyperlink" Target="https://www.epa.gov/automotive-trends/highlights-automotive-trends-report" TargetMode="External"/><Relationship Id="rId62" Type="http://schemas.openxmlformats.org/officeDocument/2006/relationships/hyperlink" Target="https://www.epa.gov/automotive-trends/highlights-automotive-trends-report" TargetMode="External"/><Relationship Id="rId70" Type="http://schemas.openxmlformats.org/officeDocument/2006/relationships/hyperlink" Target="https://www.epa.gov/automotive-trends/highlights-automotive-trends-report" TargetMode="External"/><Relationship Id="rId1" Type="http://schemas.openxmlformats.org/officeDocument/2006/relationships/hyperlink" Target="https://doi.org/10.1016/j.enpol.2009.04.001" TargetMode="External"/><Relationship Id="rId6" Type="http://schemas.openxmlformats.org/officeDocument/2006/relationships/hyperlink" Target="https://doi.org/10.1016/j.enpol.2009.04.001" TargetMode="External"/><Relationship Id="rId15" Type="http://schemas.openxmlformats.org/officeDocument/2006/relationships/hyperlink" Target="https://www.epa.gov/automotive-trends/highlights-automotive-trends-report" TargetMode="External"/><Relationship Id="rId23" Type="http://schemas.openxmlformats.org/officeDocument/2006/relationships/hyperlink" Target="https://www.epa.gov/automotive-trends/highlights-automotive-trends-report" TargetMode="External"/><Relationship Id="rId28" Type="http://schemas.openxmlformats.org/officeDocument/2006/relationships/hyperlink" Target="https://www.epa.gov/automotive-trends/highlights-automotive-trends-report" TargetMode="External"/><Relationship Id="rId36" Type="http://schemas.openxmlformats.org/officeDocument/2006/relationships/hyperlink" Target="https://www.epa.gov/automotive-trends/highlights-automotive-trends-report" TargetMode="External"/><Relationship Id="rId49" Type="http://schemas.openxmlformats.org/officeDocument/2006/relationships/hyperlink" Target="https://www.epa.gov/automotive-trends/highlights-automotive-trends-report" TargetMode="External"/><Relationship Id="rId57" Type="http://schemas.openxmlformats.org/officeDocument/2006/relationships/hyperlink" Target="https://www.epa.gov/automotive-trends/highlights-automotive-trends-report" TargetMode="External"/><Relationship Id="rId10" Type="http://schemas.openxmlformats.org/officeDocument/2006/relationships/hyperlink" Target="https://www.epa.gov/automotive-trends/highlights-automotive-trends-report" TargetMode="External"/><Relationship Id="rId31" Type="http://schemas.openxmlformats.org/officeDocument/2006/relationships/hyperlink" Target="https://www.epa.gov/automotive-trends/highlights-automotive-trends-report" TargetMode="External"/><Relationship Id="rId44" Type="http://schemas.openxmlformats.org/officeDocument/2006/relationships/hyperlink" Target="https://www.epa.gov/automotive-trends/highlights-automotive-trends-report" TargetMode="External"/><Relationship Id="rId52" Type="http://schemas.openxmlformats.org/officeDocument/2006/relationships/hyperlink" Target="https://www.epa.gov/automotive-trends/highlights-automotive-trends-report" TargetMode="External"/><Relationship Id="rId60" Type="http://schemas.openxmlformats.org/officeDocument/2006/relationships/hyperlink" Target="https://www.epa.gov/automotive-trends/highlights-automotive-trends-report" TargetMode="External"/><Relationship Id="rId65" Type="http://schemas.openxmlformats.org/officeDocument/2006/relationships/hyperlink" Target="https://www.epa.gov/automotive-trends/highlights-automotive-trends-report" TargetMode="External"/><Relationship Id="rId4" Type="http://schemas.openxmlformats.org/officeDocument/2006/relationships/hyperlink" Target="https://doi.org/10.1016/j.enpol.2009.04.001" TargetMode="External"/><Relationship Id="rId9" Type="http://schemas.openxmlformats.org/officeDocument/2006/relationships/hyperlink" Target="https://www.epa.gov/automotive-trends/highlights-automotive-trends-report" TargetMode="External"/><Relationship Id="rId13" Type="http://schemas.openxmlformats.org/officeDocument/2006/relationships/hyperlink" Target="https://www.epa.gov/automotive-trends/highlights-automotive-trends-report" TargetMode="External"/><Relationship Id="rId18" Type="http://schemas.openxmlformats.org/officeDocument/2006/relationships/hyperlink" Target="https://www.epa.gov/automotive-trends/highlights-automotive-trends-report" TargetMode="External"/><Relationship Id="rId39" Type="http://schemas.openxmlformats.org/officeDocument/2006/relationships/hyperlink" Target="https://www.epa.gov/automotive-trends/highlights-automotive-trends-report" TargetMode="External"/><Relationship Id="rId34" Type="http://schemas.openxmlformats.org/officeDocument/2006/relationships/hyperlink" Target="https://www.epa.gov/automotive-trends/highlights-automotive-trends-report" TargetMode="External"/><Relationship Id="rId50" Type="http://schemas.openxmlformats.org/officeDocument/2006/relationships/hyperlink" Target="https://www.epa.gov/automotive-trends/highlights-automotive-trends-report" TargetMode="External"/><Relationship Id="rId55" Type="http://schemas.openxmlformats.org/officeDocument/2006/relationships/hyperlink" Target="https://www.epa.gov/automotive-trends/highlights-automotive-trends-repor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ts.gov/content/energy-intensity-passenger-modes" TargetMode="External"/><Relationship Id="rId1" Type="http://schemas.openxmlformats.org/officeDocument/2006/relationships/hyperlink" Target="https://www.bts.gov/content/energy-intensity-passenger-modes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pa.gov/automotive-trends/highlights-automotive-trends-report" TargetMode="External"/><Relationship Id="rId21" Type="http://schemas.openxmlformats.org/officeDocument/2006/relationships/hyperlink" Target="https://doi.org/10.1016/j.enpol.2009.04.001" TargetMode="External"/><Relationship Id="rId42" Type="http://schemas.openxmlformats.org/officeDocument/2006/relationships/hyperlink" Target="https://doi.org/10.1016/j.enpol.2009.04.001" TargetMode="External"/><Relationship Id="rId63" Type="http://schemas.openxmlformats.org/officeDocument/2006/relationships/hyperlink" Target="https://doi.org/10.1016/j.enpol.2009.04.001" TargetMode="External"/><Relationship Id="rId84" Type="http://schemas.openxmlformats.org/officeDocument/2006/relationships/hyperlink" Target="https://www.epa.gov/automotive-trends/highlights-automotive-trends-report" TargetMode="External"/><Relationship Id="rId138" Type="http://schemas.openxmlformats.org/officeDocument/2006/relationships/hyperlink" Target="https://www.epa.gov/automotive-trends/highlights-automotive-trends-report" TargetMode="External"/><Relationship Id="rId16" Type="http://schemas.openxmlformats.org/officeDocument/2006/relationships/hyperlink" Target="https://doi.org/10.1016/j.enpol.2009.04.001" TargetMode="External"/><Relationship Id="rId107" Type="http://schemas.openxmlformats.org/officeDocument/2006/relationships/hyperlink" Target="https://www.epa.gov/automotive-trends/highlights-automotive-trends-report" TargetMode="External"/><Relationship Id="rId11" Type="http://schemas.openxmlformats.org/officeDocument/2006/relationships/hyperlink" Target="https://doi.org/10.1016/j.enpol.2009.04.001" TargetMode="External"/><Relationship Id="rId32" Type="http://schemas.openxmlformats.org/officeDocument/2006/relationships/hyperlink" Target="https://doi.org/10.1016/j.enpol.2009.04.001" TargetMode="External"/><Relationship Id="rId37" Type="http://schemas.openxmlformats.org/officeDocument/2006/relationships/hyperlink" Target="https://doi.org/10.1016/j.enpol.2009.04.001" TargetMode="External"/><Relationship Id="rId53" Type="http://schemas.openxmlformats.org/officeDocument/2006/relationships/hyperlink" Target="https://doi.org/10.1016/j.enpol.2009.04.001" TargetMode="External"/><Relationship Id="rId58" Type="http://schemas.openxmlformats.org/officeDocument/2006/relationships/hyperlink" Target="https://doi.org/10.1016/j.enpol.2009.04.001" TargetMode="External"/><Relationship Id="rId74" Type="http://schemas.openxmlformats.org/officeDocument/2006/relationships/hyperlink" Target="https://doi.org/10.1016/j.enpol.2009.04.001" TargetMode="External"/><Relationship Id="rId79" Type="http://schemas.openxmlformats.org/officeDocument/2006/relationships/hyperlink" Target="https://www.epa.gov/automotive-trends/highlights-automotive-trends-report" TargetMode="External"/><Relationship Id="rId102" Type="http://schemas.openxmlformats.org/officeDocument/2006/relationships/hyperlink" Target="https://www.epa.gov/automotive-trends/highlights-automotive-trends-report" TargetMode="External"/><Relationship Id="rId123" Type="http://schemas.openxmlformats.org/officeDocument/2006/relationships/hyperlink" Target="https://www.epa.gov/automotive-trends/highlights-automotive-trends-report" TargetMode="External"/><Relationship Id="rId128" Type="http://schemas.openxmlformats.org/officeDocument/2006/relationships/hyperlink" Target="https://www.epa.gov/automotive-trends/highlights-automotive-trends-report" TargetMode="External"/><Relationship Id="rId5" Type="http://schemas.openxmlformats.org/officeDocument/2006/relationships/hyperlink" Target="https://doi.org/10.1016/j.enpol.2009.04.001" TargetMode="External"/><Relationship Id="rId90" Type="http://schemas.openxmlformats.org/officeDocument/2006/relationships/hyperlink" Target="https://www.epa.gov/automotive-trends/highlights-automotive-trends-report" TargetMode="External"/><Relationship Id="rId95" Type="http://schemas.openxmlformats.org/officeDocument/2006/relationships/hyperlink" Target="https://www.epa.gov/automotive-trends/highlights-automotive-trends-report" TargetMode="External"/><Relationship Id="rId22" Type="http://schemas.openxmlformats.org/officeDocument/2006/relationships/hyperlink" Target="https://doi.org/10.1016/j.enpol.2009.04.001" TargetMode="External"/><Relationship Id="rId27" Type="http://schemas.openxmlformats.org/officeDocument/2006/relationships/hyperlink" Target="https://doi.org/10.1016/j.enpol.2009.04.001" TargetMode="External"/><Relationship Id="rId43" Type="http://schemas.openxmlformats.org/officeDocument/2006/relationships/hyperlink" Target="https://doi.org/10.1016/j.enpol.2009.04.001" TargetMode="External"/><Relationship Id="rId48" Type="http://schemas.openxmlformats.org/officeDocument/2006/relationships/hyperlink" Target="https://doi.org/10.1016/j.enpol.2009.04.001" TargetMode="External"/><Relationship Id="rId64" Type="http://schemas.openxmlformats.org/officeDocument/2006/relationships/hyperlink" Target="https://doi.org/10.1016/j.enpol.2009.04.001" TargetMode="External"/><Relationship Id="rId69" Type="http://schemas.openxmlformats.org/officeDocument/2006/relationships/hyperlink" Target="https://doi.org/10.1016/j.enpol.2009.04.001" TargetMode="External"/><Relationship Id="rId113" Type="http://schemas.openxmlformats.org/officeDocument/2006/relationships/hyperlink" Target="https://www.epa.gov/automotive-trends/highlights-automotive-trends-report" TargetMode="External"/><Relationship Id="rId118" Type="http://schemas.openxmlformats.org/officeDocument/2006/relationships/hyperlink" Target="https://www.epa.gov/automotive-trends/highlights-automotive-trends-report" TargetMode="External"/><Relationship Id="rId134" Type="http://schemas.openxmlformats.org/officeDocument/2006/relationships/hyperlink" Target="https://www.epa.gov/automotive-trends/highlights-automotive-trends-report" TargetMode="External"/><Relationship Id="rId139" Type="http://schemas.openxmlformats.org/officeDocument/2006/relationships/queryTable" Target="../queryTables/queryTable1.xml"/><Relationship Id="rId80" Type="http://schemas.openxmlformats.org/officeDocument/2006/relationships/hyperlink" Target="https://www.epa.gov/automotive-trends/highlights-automotive-trends-report" TargetMode="External"/><Relationship Id="rId85" Type="http://schemas.openxmlformats.org/officeDocument/2006/relationships/hyperlink" Target="https://www.epa.gov/automotive-trends/highlights-automotive-trends-report" TargetMode="External"/><Relationship Id="rId12" Type="http://schemas.openxmlformats.org/officeDocument/2006/relationships/hyperlink" Target="https://doi.org/10.1016/j.enpol.2009.04.001" TargetMode="External"/><Relationship Id="rId17" Type="http://schemas.openxmlformats.org/officeDocument/2006/relationships/hyperlink" Target="https://doi.org/10.1016/j.enpol.2009.04.001" TargetMode="External"/><Relationship Id="rId33" Type="http://schemas.openxmlformats.org/officeDocument/2006/relationships/hyperlink" Target="https://doi.org/10.1016/j.enpol.2009.04.001" TargetMode="External"/><Relationship Id="rId38" Type="http://schemas.openxmlformats.org/officeDocument/2006/relationships/hyperlink" Target="https://doi.org/10.1016/j.enpol.2009.04.001" TargetMode="External"/><Relationship Id="rId59" Type="http://schemas.openxmlformats.org/officeDocument/2006/relationships/hyperlink" Target="https://doi.org/10.1016/j.enpol.2009.04.001" TargetMode="External"/><Relationship Id="rId103" Type="http://schemas.openxmlformats.org/officeDocument/2006/relationships/hyperlink" Target="https://www.epa.gov/automotive-trends/highlights-automotive-trends-report" TargetMode="External"/><Relationship Id="rId108" Type="http://schemas.openxmlformats.org/officeDocument/2006/relationships/hyperlink" Target="https://www.epa.gov/automotive-trends/highlights-automotive-trends-report" TargetMode="External"/><Relationship Id="rId124" Type="http://schemas.openxmlformats.org/officeDocument/2006/relationships/hyperlink" Target="https://www.epa.gov/automotive-trends/highlights-automotive-trends-report" TargetMode="External"/><Relationship Id="rId129" Type="http://schemas.openxmlformats.org/officeDocument/2006/relationships/hyperlink" Target="https://www.epa.gov/automotive-trends/highlights-automotive-trends-report" TargetMode="External"/><Relationship Id="rId54" Type="http://schemas.openxmlformats.org/officeDocument/2006/relationships/hyperlink" Target="https://doi.org/10.1016/j.enpol.2009.04.001" TargetMode="External"/><Relationship Id="rId70" Type="http://schemas.openxmlformats.org/officeDocument/2006/relationships/hyperlink" Target="https://doi.org/10.1016/j.enpol.2009.04.001" TargetMode="External"/><Relationship Id="rId75" Type="http://schemas.openxmlformats.org/officeDocument/2006/relationships/hyperlink" Target="https://doi.org/10.1016/j.enpol.2009.04.001" TargetMode="External"/><Relationship Id="rId91" Type="http://schemas.openxmlformats.org/officeDocument/2006/relationships/hyperlink" Target="https://www.epa.gov/automotive-trends/highlights-automotive-trends-report" TargetMode="External"/><Relationship Id="rId96" Type="http://schemas.openxmlformats.org/officeDocument/2006/relationships/hyperlink" Target="https://www.epa.gov/automotive-trends/highlights-automotive-trends-report" TargetMode="External"/><Relationship Id="rId1" Type="http://schemas.openxmlformats.org/officeDocument/2006/relationships/hyperlink" Target="https://www.epa.gov/automotive-trends/highlights-automotive-trends-report" TargetMode="External"/><Relationship Id="rId6" Type="http://schemas.openxmlformats.org/officeDocument/2006/relationships/hyperlink" Target="https://doi.org/10.1016/j.enpol.2009.04.001" TargetMode="External"/><Relationship Id="rId23" Type="http://schemas.openxmlformats.org/officeDocument/2006/relationships/hyperlink" Target="https://doi.org/10.1016/j.enpol.2009.04.001" TargetMode="External"/><Relationship Id="rId28" Type="http://schemas.openxmlformats.org/officeDocument/2006/relationships/hyperlink" Target="https://doi.org/10.1016/j.enpol.2009.04.001" TargetMode="External"/><Relationship Id="rId49" Type="http://schemas.openxmlformats.org/officeDocument/2006/relationships/hyperlink" Target="https://doi.org/10.1016/j.enpol.2009.04.001" TargetMode="External"/><Relationship Id="rId114" Type="http://schemas.openxmlformats.org/officeDocument/2006/relationships/hyperlink" Target="https://www.epa.gov/automotive-trends/highlights-automotive-trends-report" TargetMode="External"/><Relationship Id="rId119" Type="http://schemas.openxmlformats.org/officeDocument/2006/relationships/hyperlink" Target="https://www.epa.gov/automotive-trends/highlights-automotive-trends-report" TargetMode="External"/><Relationship Id="rId44" Type="http://schemas.openxmlformats.org/officeDocument/2006/relationships/hyperlink" Target="https://doi.org/10.1016/j.enpol.2009.04.001" TargetMode="External"/><Relationship Id="rId60" Type="http://schemas.openxmlformats.org/officeDocument/2006/relationships/hyperlink" Target="https://doi.org/10.1016/j.enpol.2009.04.001" TargetMode="External"/><Relationship Id="rId65" Type="http://schemas.openxmlformats.org/officeDocument/2006/relationships/hyperlink" Target="https://doi.org/10.1016/j.enpol.2009.04.001" TargetMode="External"/><Relationship Id="rId81" Type="http://schemas.openxmlformats.org/officeDocument/2006/relationships/hyperlink" Target="https://www.epa.gov/automotive-trends/highlights-automotive-trends-report" TargetMode="External"/><Relationship Id="rId86" Type="http://schemas.openxmlformats.org/officeDocument/2006/relationships/hyperlink" Target="https://www.epa.gov/automotive-trends/highlights-automotive-trends-report" TargetMode="External"/><Relationship Id="rId130" Type="http://schemas.openxmlformats.org/officeDocument/2006/relationships/hyperlink" Target="https://www.epa.gov/automotive-trends/highlights-automotive-trends-report" TargetMode="External"/><Relationship Id="rId135" Type="http://schemas.openxmlformats.org/officeDocument/2006/relationships/hyperlink" Target="https://www.epa.gov/automotive-trends/highlights-automotive-trends-report" TargetMode="External"/><Relationship Id="rId13" Type="http://schemas.openxmlformats.org/officeDocument/2006/relationships/hyperlink" Target="https://doi.org/10.1016/j.enpol.2009.04.001" TargetMode="External"/><Relationship Id="rId18" Type="http://schemas.openxmlformats.org/officeDocument/2006/relationships/hyperlink" Target="https://doi.org/10.1016/j.enpol.2009.04.001" TargetMode="External"/><Relationship Id="rId39" Type="http://schemas.openxmlformats.org/officeDocument/2006/relationships/hyperlink" Target="https://doi.org/10.1016/j.enpol.2009.04.001" TargetMode="External"/><Relationship Id="rId109" Type="http://schemas.openxmlformats.org/officeDocument/2006/relationships/hyperlink" Target="https://www.epa.gov/automotive-trends/highlights-automotive-trends-report" TargetMode="External"/><Relationship Id="rId34" Type="http://schemas.openxmlformats.org/officeDocument/2006/relationships/hyperlink" Target="https://doi.org/10.1016/j.enpol.2009.04.001" TargetMode="External"/><Relationship Id="rId50" Type="http://schemas.openxmlformats.org/officeDocument/2006/relationships/hyperlink" Target="https://doi.org/10.1016/j.enpol.2009.04.001" TargetMode="External"/><Relationship Id="rId55" Type="http://schemas.openxmlformats.org/officeDocument/2006/relationships/hyperlink" Target="https://doi.org/10.1016/j.enpol.2009.04.001" TargetMode="External"/><Relationship Id="rId76" Type="http://schemas.openxmlformats.org/officeDocument/2006/relationships/hyperlink" Target="https://doi.org/10.1016/j.enpol.2009.04.001" TargetMode="External"/><Relationship Id="rId97" Type="http://schemas.openxmlformats.org/officeDocument/2006/relationships/hyperlink" Target="https://www.epa.gov/automotive-trends/highlights-automotive-trends-report" TargetMode="External"/><Relationship Id="rId104" Type="http://schemas.openxmlformats.org/officeDocument/2006/relationships/hyperlink" Target="https://www.epa.gov/automotive-trends/highlights-automotive-trends-report" TargetMode="External"/><Relationship Id="rId120" Type="http://schemas.openxmlformats.org/officeDocument/2006/relationships/hyperlink" Target="https://www.epa.gov/automotive-trends/highlights-automotive-trends-report" TargetMode="External"/><Relationship Id="rId125" Type="http://schemas.openxmlformats.org/officeDocument/2006/relationships/hyperlink" Target="https://www.epa.gov/automotive-trends/highlights-automotive-trends-report" TargetMode="External"/><Relationship Id="rId7" Type="http://schemas.openxmlformats.org/officeDocument/2006/relationships/hyperlink" Target="https://doi.org/10.1016/j.enpol.2009.04.001" TargetMode="External"/><Relationship Id="rId71" Type="http://schemas.openxmlformats.org/officeDocument/2006/relationships/hyperlink" Target="https://doi.org/10.1016/j.enpol.2009.04.001" TargetMode="External"/><Relationship Id="rId92" Type="http://schemas.openxmlformats.org/officeDocument/2006/relationships/hyperlink" Target="https://www.epa.gov/automotive-trends/highlights-automotive-trends-report" TargetMode="External"/><Relationship Id="rId2" Type="http://schemas.openxmlformats.org/officeDocument/2006/relationships/hyperlink" Target="https://www.epa.gov/automotive-trends/highlights-automotive-trends-report" TargetMode="External"/><Relationship Id="rId29" Type="http://schemas.openxmlformats.org/officeDocument/2006/relationships/hyperlink" Target="https://doi.org/10.1016/j.enpol.2009.04.001" TargetMode="External"/><Relationship Id="rId24" Type="http://schemas.openxmlformats.org/officeDocument/2006/relationships/hyperlink" Target="https://doi.org/10.1016/j.enpol.2009.04.001" TargetMode="External"/><Relationship Id="rId40" Type="http://schemas.openxmlformats.org/officeDocument/2006/relationships/hyperlink" Target="https://doi.org/10.1016/j.enpol.2009.04.001" TargetMode="External"/><Relationship Id="rId45" Type="http://schemas.openxmlformats.org/officeDocument/2006/relationships/hyperlink" Target="https://doi.org/10.1016/j.enpol.2009.04.001" TargetMode="External"/><Relationship Id="rId66" Type="http://schemas.openxmlformats.org/officeDocument/2006/relationships/hyperlink" Target="https://doi.org/10.1016/j.enpol.2009.04.001" TargetMode="External"/><Relationship Id="rId87" Type="http://schemas.openxmlformats.org/officeDocument/2006/relationships/hyperlink" Target="https://www.epa.gov/automotive-trends/highlights-automotive-trends-report" TargetMode="External"/><Relationship Id="rId110" Type="http://schemas.openxmlformats.org/officeDocument/2006/relationships/hyperlink" Target="https://www.epa.gov/automotive-trends/highlights-automotive-trends-report" TargetMode="External"/><Relationship Id="rId115" Type="http://schemas.openxmlformats.org/officeDocument/2006/relationships/hyperlink" Target="https://www.epa.gov/automotive-trends/highlights-automotive-trends-report" TargetMode="External"/><Relationship Id="rId131" Type="http://schemas.openxmlformats.org/officeDocument/2006/relationships/hyperlink" Target="https://www.epa.gov/automotive-trends/highlights-automotive-trends-report" TargetMode="External"/><Relationship Id="rId136" Type="http://schemas.openxmlformats.org/officeDocument/2006/relationships/hyperlink" Target="https://www.epa.gov/automotive-trends/highlights-automotive-trends-report" TargetMode="External"/><Relationship Id="rId61" Type="http://schemas.openxmlformats.org/officeDocument/2006/relationships/hyperlink" Target="https://doi.org/10.1016/j.enpol.2009.04.001" TargetMode="External"/><Relationship Id="rId82" Type="http://schemas.openxmlformats.org/officeDocument/2006/relationships/hyperlink" Target="https://www.epa.gov/automotive-trends/highlights-automotive-trends-report" TargetMode="External"/><Relationship Id="rId19" Type="http://schemas.openxmlformats.org/officeDocument/2006/relationships/hyperlink" Target="https://doi.org/10.1016/j.enpol.2009.04.001" TargetMode="External"/><Relationship Id="rId14" Type="http://schemas.openxmlformats.org/officeDocument/2006/relationships/hyperlink" Target="https://doi.org/10.1016/j.enpol.2009.04.001" TargetMode="External"/><Relationship Id="rId30" Type="http://schemas.openxmlformats.org/officeDocument/2006/relationships/hyperlink" Target="https://doi.org/10.1016/j.enpol.2009.04.001" TargetMode="External"/><Relationship Id="rId35" Type="http://schemas.openxmlformats.org/officeDocument/2006/relationships/hyperlink" Target="https://doi.org/10.1016/j.enpol.2009.04.001" TargetMode="External"/><Relationship Id="rId56" Type="http://schemas.openxmlformats.org/officeDocument/2006/relationships/hyperlink" Target="https://doi.org/10.1016/j.enpol.2009.04.001" TargetMode="External"/><Relationship Id="rId77" Type="http://schemas.openxmlformats.org/officeDocument/2006/relationships/hyperlink" Target="https://doi.org/10.1016/j.enpol.2009.04.001" TargetMode="External"/><Relationship Id="rId100" Type="http://schemas.openxmlformats.org/officeDocument/2006/relationships/hyperlink" Target="https://www.epa.gov/automotive-trends/highlights-automotive-trends-report" TargetMode="External"/><Relationship Id="rId105" Type="http://schemas.openxmlformats.org/officeDocument/2006/relationships/hyperlink" Target="https://www.epa.gov/automotive-trends/highlights-automotive-trends-report" TargetMode="External"/><Relationship Id="rId126" Type="http://schemas.openxmlformats.org/officeDocument/2006/relationships/hyperlink" Target="https://www.epa.gov/automotive-trends/highlights-automotive-trends-report" TargetMode="External"/><Relationship Id="rId8" Type="http://schemas.openxmlformats.org/officeDocument/2006/relationships/hyperlink" Target="https://doi.org/10.1016/j.enpol.2009.04.001" TargetMode="External"/><Relationship Id="rId51" Type="http://schemas.openxmlformats.org/officeDocument/2006/relationships/hyperlink" Target="https://doi.org/10.1016/j.enpol.2009.04.001" TargetMode="External"/><Relationship Id="rId72" Type="http://schemas.openxmlformats.org/officeDocument/2006/relationships/hyperlink" Target="https://doi.org/10.1016/j.enpol.2009.04.001" TargetMode="External"/><Relationship Id="rId93" Type="http://schemas.openxmlformats.org/officeDocument/2006/relationships/hyperlink" Target="https://www.epa.gov/automotive-trends/highlights-automotive-trends-report" TargetMode="External"/><Relationship Id="rId98" Type="http://schemas.openxmlformats.org/officeDocument/2006/relationships/hyperlink" Target="https://www.epa.gov/automotive-trends/highlights-automotive-trends-report" TargetMode="External"/><Relationship Id="rId121" Type="http://schemas.openxmlformats.org/officeDocument/2006/relationships/hyperlink" Target="https://www.epa.gov/automotive-trends/highlights-automotive-trends-report" TargetMode="External"/><Relationship Id="rId3" Type="http://schemas.openxmlformats.org/officeDocument/2006/relationships/hyperlink" Target="https://doi.org/10.1016/j.enpol.2009.04.001" TargetMode="External"/><Relationship Id="rId25" Type="http://schemas.openxmlformats.org/officeDocument/2006/relationships/hyperlink" Target="https://doi.org/10.1016/j.enpol.2009.04.001" TargetMode="External"/><Relationship Id="rId46" Type="http://schemas.openxmlformats.org/officeDocument/2006/relationships/hyperlink" Target="https://doi.org/10.1016/j.enpol.2009.04.001" TargetMode="External"/><Relationship Id="rId67" Type="http://schemas.openxmlformats.org/officeDocument/2006/relationships/hyperlink" Target="https://doi.org/10.1016/j.enpol.2009.04.001" TargetMode="External"/><Relationship Id="rId116" Type="http://schemas.openxmlformats.org/officeDocument/2006/relationships/hyperlink" Target="https://www.epa.gov/automotive-trends/highlights-automotive-trends-report" TargetMode="External"/><Relationship Id="rId137" Type="http://schemas.openxmlformats.org/officeDocument/2006/relationships/hyperlink" Target="https://www.epa.gov/automotive-trends/highlights-automotive-trends-report" TargetMode="External"/><Relationship Id="rId20" Type="http://schemas.openxmlformats.org/officeDocument/2006/relationships/hyperlink" Target="https://doi.org/10.1016/j.enpol.2009.04.001" TargetMode="External"/><Relationship Id="rId41" Type="http://schemas.openxmlformats.org/officeDocument/2006/relationships/hyperlink" Target="https://doi.org/10.1016/j.enpol.2009.04.001" TargetMode="External"/><Relationship Id="rId62" Type="http://schemas.openxmlformats.org/officeDocument/2006/relationships/hyperlink" Target="https://doi.org/10.1016/j.enpol.2009.04.001" TargetMode="External"/><Relationship Id="rId83" Type="http://schemas.openxmlformats.org/officeDocument/2006/relationships/hyperlink" Target="https://www.epa.gov/automotive-trends/highlights-automotive-trends-report" TargetMode="External"/><Relationship Id="rId88" Type="http://schemas.openxmlformats.org/officeDocument/2006/relationships/hyperlink" Target="https://www.epa.gov/automotive-trends/highlights-automotive-trends-report" TargetMode="External"/><Relationship Id="rId111" Type="http://schemas.openxmlformats.org/officeDocument/2006/relationships/hyperlink" Target="https://www.epa.gov/automotive-trends/highlights-automotive-trends-report" TargetMode="External"/><Relationship Id="rId132" Type="http://schemas.openxmlformats.org/officeDocument/2006/relationships/hyperlink" Target="https://www.epa.gov/automotive-trends/highlights-automotive-trends-report" TargetMode="External"/><Relationship Id="rId15" Type="http://schemas.openxmlformats.org/officeDocument/2006/relationships/hyperlink" Target="https://doi.org/10.1016/j.enpol.2009.04.001" TargetMode="External"/><Relationship Id="rId36" Type="http://schemas.openxmlformats.org/officeDocument/2006/relationships/hyperlink" Target="https://doi.org/10.1016/j.enpol.2009.04.001" TargetMode="External"/><Relationship Id="rId57" Type="http://schemas.openxmlformats.org/officeDocument/2006/relationships/hyperlink" Target="https://doi.org/10.1016/j.enpol.2009.04.001" TargetMode="External"/><Relationship Id="rId106" Type="http://schemas.openxmlformats.org/officeDocument/2006/relationships/hyperlink" Target="https://www.epa.gov/automotive-trends/highlights-automotive-trends-report" TargetMode="External"/><Relationship Id="rId127" Type="http://schemas.openxmlformats.org/officeDocument/2006/relationships/hyperlink" Target="https://www.epa.gov/automotive-trends/highlights-automotive-trends-report" TargetMode="External"/><Relationship Id="rId10" Type="http://schemas.openxmlformats.org/officeDocument/2006/relationships/hyperlink" Target="https://doi.org/10.1016/j.enpol.2009.04.001" TargetMode="External"/><Relationship Id="rId31" Type="http://schemas.openxmlformats.org/officeDocument/2006/relationships/hyperlink" Target="https://doi.org/10.1016/j.enpol.2009.04.001" TargetMode="External"/><Relationship Id="rId52" Type="http://schemas.openxmlformats.org/officeDocument/2006/relationships/hyperlink" Target="https://doi.org/10.1016/j.enpol.2009.04.001" TargetMode="External"/><Relationship Id="rId73" Type="http://schemas.openxmlformats.org/officeDocument/2006/relationships/hyperlink" Target="https://doi.org/10.1016/j.enpol.2009.04.001" TargetMode="External"/><Relationship Id="rId78" Type="http://schemas.openxmlformats.org/officeDocument/2006/relationships/hyperlink" Target="https://www.epa.gov/automotive-trends/highlights-automotive-trends-report" TargetMode="External"/><Relationship Id="rId94" Type="http://schemas.openxmlformats.org/officeDocument/2006/relationships/hyperlink" Target="https://www.epa.gov/automotive-trends/highlights-automotive-trends-report" TargetMode="External"/><Relationship Id="rId99" Type="http://schemas.openxmlformats.org/officeDocument/2006/relationships/hyperlink" Target="https://www.epa.gov/automotive-trends/highlights-automotive-trends-report" TargetMode="External"/><Relationship Id="rId101" Type="http://schemas.openxmlformats.org/officeDocument/2006/relationships/hyperlink" Target="https://www.epa.gov/automotive-trends/highlights-automotive-trends-report" TargetMode="External"/><Relationship Id="rId122" Type="http://schemas.openxmlformats.org/officeDocument/2006/relationships/hyperlink" Target="https://www.epa.gov/automotive-trends/highlights-automotive-trends-report" TargetMode="External"/><Relationship Id="rId4" Type="http://schemas.openxmlformats.org/officeDocument/2006/relationships/hyperlink" Target="https://doi.org/10.1016/j.enpol.2009.04.001" TargetMode="External"/><Relationship Id="rId9" Type="http://schemas.openxmlformats.org/officeDocument/2006/relationships/hyperlink" Target="https://doi.org/10.1016/j.enpol.2009.04.001" TargetMode="External"/><Relationship Id="rId26" Type="http://schemas.openxmlformats.org/officeDocument/2006/relationships/hyperlink" Target="https://doi.org/10.1016/j.enpol.2009.04.001" TargetMode="External"/><Relationship Id="rId47" Type="http://schemas.openxmlformats.org/officeDocument/2006/relationships/hyperlink" Target="https://doi.org/10.1016/j.enpol.2009.04.001" TargetMode="External"/><Relationship Id="rId68" Type="http://schemas.openxmlformats.org/officeDocument/2006/relationships/hyperlink" Target="https://doi.org/10.1016/j.enpol.2009.04.001" TargetMode="External"/><Relationship Id="rId89" Type="http://schemas.openxmlformats.org/officeDocument/2006/relationships/hyperlink" Target="https://www.epa.gov/automotive-trends/highlights-automotive-trends-report" TargetMode="External"/><Relationship Id="rId112" Type="http://schemas.openxmlformats.org/officeDocument/2006/relationships/hyperlink" Target="https://www.epa.gov/automotive-trends/highlights-automotive-trends-report" TargetMode="External"/><Relationship Id="rId133" Type="http://schemas.openxmlformats.org/officeDocument/2006/relationships/hyperlink" Target="https://www.epa.gov/automotive-trends/highlights-automotive-trends-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50B9-56C1-D942-A4E0-0817789B19B2}">
  <dimension ref="A1:F5"/>
  <sheetViews>
    <sheetView tabSelected="1" zoomScale="163" workbookViewId="0">
      <selection activeCell="D2" sqref="D2:D4"/>
    </sheetView>
  </sheetViews>
  <sheetFormatPr baseColWidth="10" defaultRowHeight="16"/>
  <sheetData>
    <row r="1" spans="1:6">
      <c r="A1" t="s">
        <v>0</v>
      </c>
      <c r="B1" t="s">
        <v>71</v>
      </c>
      <c r="C1" t="s">
        <v>73</v>
      </c>
      <c r="D1" t="s">
        <v>74</v>
      </c>
      <c r="E1" s="2" t="s">
        <v>75</v>
      </c>
      <c r="F1" t="s">
        <v>1</v>
      </c>
    </row>
    <row r="2" spans="1:6">
      <c r="A2">
        <v>2018</v>
      </c>
      <c r="B2" t="s">
        <v>72</v>
      </c>
      <c r="C2">
        <v>100</v>
      </c>
      <c r="D2">
        <f>800-E2</f>
        <v>600</v>
      </c>
      <c r="E2">
        <v>200</v>
      </c>
      <c r="F2" s="1" t="s">
        <v>2</v>
      </c>
    </row>
    <row r="3" spans="1:6">
      <c r="A3">
        <v>2018</v>
      </c>
      <c r="B3" t="s">
        <v>76</v>
      </c>
      <c r="C3">
        <v>1000</v>
      </c>
      <c r="D3">
        <f>2900-E3</f>
        <v>1100</v>
      </c>
      <c r="E3">
        <v>1800</v>
      </c>
      <c r="F3" s="1" t="s">
        <v>2</v>
      </c>
    </row>
    <row r="4" spans="1:6">
      <c r="A4">
        <v>2018</v>
      </c>
      <c r="B4" t="s">
        <v>77</v>
      </c>
      <c r="C4">
        <v>800</v>
      </c>
      <c r="D4">
        <f>3100-E4</f>
        <v>1300</v>
      </c>
      <c r="E4">
        <v>1800</v>
      </c>
      <c r="F4" s="1" t="s">
        <v>2</v>
      </c>
    </row>
    <row r="5" spans="1:6">
      <c r="F5" s="1"/>
    </row>
  </sheetData>
  <phoneticPr fontId="2" type="noConversion"/>
  <hyperlinks>
    <hyperlink ref="F2" r:id="rId1" xr:uid="{C1792150-8A6D-0546-ABDC-FE096D7B731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D0DA-04AD-D84C-88A6-E86F687670E2}">
  <dimension ref="A1:E49"/>
  <sheetViews>
    <sheetView zoomScale="125" workbookViewId="0">
      <selection activeCell="D13" sqref="D13"/>
    </sheetView>
  </sheetViews>
  <sheetFormatPr baseColWidth="10" defaultRowHeight="16"/>
  <cols>
    <col min="1" max="1" width="5.1640625" bestFit="1" customWidth="1"/>
    <col min="2" max="2" width="32.33203125" bestFit="1" customWidth="1"/>
    <col min="3" max="3" width="24.6640625" bestFit="1" customWidth="1"/>
    <col min="4" max="4" width="93.33203125" bestFit="1" customWidth="1"/>
  </cols>
  <sheetData>
    <row r="1" spans="1:5">
      <c r="A1" t="s">
        <v>0</v>
      </c>
      <c r="B1" t="s">
        <v>17</v>
      </c>
      <c r="C1" t="s">
        <v>18</v>
      </c>
      <c r="D1" t="s">
        <v>1</v>
      </c>
      <c r="E1" t="s">
        <v>4</v>
      </c>
    </row>
    <row r="2" spans="1:5">
      <c r="A2">
        <v>1950</v>
      </c>
      <c r="B2">
        <v>4486.4864864864803</v>
      </c>
      <c r="C2">
        <f>(B2/1.0551)/1.609344</f>
        <v>2642.1888513551244</v>
      </c>
      <c r="D2" s="1" t="s">
        <v>7</v>
      </c>
      <c r="E2" t="s">
        <v>6</v>
      </c>
    </row>
    <row r="3" spans="1:5">
      <c r="A3">
        <v>1951</v>
      </c>
      <c r="B3">
        <v>4497.2112304124603</v>
      </c>
      <c r="C3">
        <f t="shared" ref="C3:C49" si="0">(B3/1.0551)/1.609344</f>
        <v>2648.504884830365</v>
      </c>
      <c r="D3" s="1" t="s">
        <v>7</v>
      </c>
      <c r="E3" t="s">
        <v>6</v>
      </c>
    </row>
    <row r="4" spans="1:5">
      <c r="A4">
        <v>1952</v>
      </c>
      <c r="B4">
        <v>4527.0038758205101</v>
      </c>
      <c r="C4">
        <f t="shared" si="0"/>
        <v>2666.0504175733317</v>
      </c>
      <c r="D4" s="1" t="s">
        <v>7</v>
      </c>
      <c r="E4" t="s">
        <v>6</v>
      </c>
    </row>
    <row r="5" spans="1:5">
      <c r="A5">
        <v>1953</v>
      </c>
      <c r="B5">
        <v>4596.2371210989904</v>
      </c>
      <c r="C5">
        <f t="shared" si="0"/>
        <v>2706.8233719484133</v>
      </c>
      <c r="D5" s="1" t="s">
        <v>7</v>
      </c>
      <c r="E5" t="s">
        <v>6</v>
      </c>
    </row>
    <row r="6" spans="1:5">
      <c r="A6">
        <v>1954</v>
      </c>
      <c r="B6">
        <v>4707.0541042743098</v>
      </c>
      <c r="C6">
        <f t="shared" si="0"/>
        <v>2772.0858882556763</v>
      </c>
      <c r="D6" s="1" t="s">
        <v>7</v>
      </c>
      <c r="E6" t="s">
        <v>6</v>
      </c>
    </row>
    <row r="7" spans="1:5">
      <c r="A7">
        <v>1955</v>
      </c>
      <c r="B7">
        <v>4914.0378772821396</v>
      </c>
      <c r="C7">
        <f t="shared" si="0"/>
        <v>2893.98310539875</v>
      </c>
      <c r="D7" s="1" t="s">
        <v>16</v>
      </c>
      <c r="E7" t="s">
        <v>5</v>
      </c>
    </row>
    <row r="8" spans="1:5">
      <c r="A8">
        <v>1956</v>
      </c>
      <c r="B8">
        <v>5063.3535875521702</v>
      </c>
      <c r="C8">
        <f t="shared" si="0"/>
        <v>2981.9183541052735</v>
      </c>
      <c r="D8" s="1" t="s">
        <v>16</v>
      </c>
      <c r="E8" t="s">
        <v>5</v>
      </c>
    </row>
    <row r="9" spans="1:5">
      <c r="A9">
        <v>1957</v>
      </c>
      <c r="B9">
        <v>5265.0557937476897</v>
      </c>
      <c r="C9">
        <f t="shared" si="0"/>
        <v>3100.7051424102783</v>
      </c>
      <c r="D9" s="1" t="s">
        <v>16</v>
      </c>
      <c r="E9" t="s">
        <v>5</v>
      </c>
    </row>
    <row r="10" spans="1:5">
      <c r="A10">
        <v>1958</v>
      </c>
      <c r="B10">
        <v>5301.8967034839097</v>
      </c>
      <c r="C10">
        <f t="shared" si="0"/>
        <v>3122.4015503392925</v>
      </c>
      <c r="D10" s="1" t="s">
        <v>16</v>
      </c>
      <c r="E10" t="s">
        <v>5</v>
      </c>
    </row>
    <row r="11" spans="1:5">
      <c r="A11">
        <v>1959</v>
      </c>
      <c r="B11">
        <v>5868.8137085096096</v>
      </c>
      <c r="C11">
        <f t="shared" si="0"/>
        <v>3456.2712264955221</v>
      </c>
      <c r="D11" s="1" t="s">
        <v>16</v>
      </c>
      <c r="E11" t="s">
        <v>5</v>
      </c>
    </row>
    <row r="12" spans="1:5">
      <c r="A12">
        <v>1960</v>
      </c>
      <c r="B12">
        <v>7088.0064737783496</v>
      </c>
      <c r="C12">
        <f t="shared" si="0"/>
        <v>4174.2801944816556</v>
      </c>
      <c r="D12" s="1" t="s">
        <v>16</v>
      </c>
      <c r="E12" t="s">
        <v>5</v>
      </c>
    </row>
    <row r="13" spans="1:5">
      <c r="A13">
        <v>1965</v>
      </c>
      <c r="B13">
        <v>10118.430435369168</v>
      </c>
      <c r="C13">
        <f t="shared" si="0"/>
        <v>5958.9623573081844</v>
      </c>
      <c r="D13" s="1" t="s">
        <v>3</v>
      </c>
    </row>
    <row r="14" spans="1:5">
      <c r="A14">
        <v>1970</v>
      </c>
      <c r="B14">
        <v>10381.944223069315</v>
      </c>
      <c r="C14">
        <f t="shared" si="0"/>
        <v>6114.1513217989586</v>
      </c>
      <c r="D14" s="1" t="s">
        <v>3</v>
      </c>
    </row>
    <row r="15" spans="1:5">
      <c r="A15">
        <v>1975</v>
      </c>
      <c r="B15">
        <v>8531.7955024118182</v>
      </c>
      <c r="C15">
        <f t="shared" si="0"/>
        <v>5024.5587558134348</v>
      </c>
      <c r="D15" s="1" t="s">
        <v>3</v>
      </c>
    </row>
    <row r="16" spans="1:5">
      <c r="A16">
        <v>1980</v>
      </c>
      <c r="B16">
        <v>6028.8358501375787</v>
      </c>
      <c r="C16">
        <f t="shared" si="0"/>
        <v>3550.5117240102059</v>
      </c>
      <c r="D16" s="1" t="s">
        <v>3</v>
      </c>
    </row>
    <row r="17" spans="1:4">
      <c r="A17">
        <v>1985</v>
      </c>
      <c r="B17">
        <v>4950.0051093738748</v>
      </c>
      <c r="C17">
        <f t="shared" si="0"/>
        <v>2915.1649856814893</v>
      </c>
      <c r="D17" s="1" t="s">
        <v>3</v>
      </c>
    </row>
    <row r="18" spans="1:4">
      <c r="A18">
        <v>1990</v>
      </c>
      <c r="B18">
        <v>4766.5629156023906</v>
      </c>
      <c r="C18">
        <f t="shared" si="0"/>
        <v>2807.1319133182828</v>
      </c>
      <c r="D18" s="1" t="s">
        <v>3</v>
      </c>
    </row>
    <row r="19" spans="1:4">
      <c r="A19">
        <v>1991</v>
      </c>
      <c r="B19">
        <v>4536.1370189926356</v>
      </c>
      <c r="C19">
        <f t="shared" si="0"/>
        <v>2671.4291229678324</v>
      </c>
      <c r="D19" s="1" t="s">
        <v>3</v>
      </c>
    </row>
    <row r="20" spans="1:4">
      <c r="A20">
        <v>1992</v>
      </c>
      <c r="B20">
        <v>4413.3710803932836</v>
      </c>
      <c r="C20">
        <f t="shared" si="0"/>
        <v>2599.1296085771446</v>
      </c>
      <c r="D20" s="1" t="s">
        <v>3</v>
      </c>
    </row>
    <row r="21" spans="1:4">
      <c r="A21">
        <v>1993</v>
      </c>
      <c r="B21">
        <v>4457.4184074775103</v>
      </c>
      <c r="C21">
        <f t="shared" si="0"/>
        <v>2625.0700314235037</v>
      </c>
      <c r="D21" s="1" t="s">
        <v>3</v>
      </c>
    </row>
    <row r="22" spans="1:4">
      <c r="A22">
        <v>1994</v>
      </c>
      <c r="B22">
        <v>4344.8261845382485</v>
      </c>
      <c r="C22">
        <f t="shared" si="0"/>
        <v>2558.7620380537564</v>
      </c>
      <c r="D22" s="1" t="s">
        <v>3</v>
      </c>
    </row>
    <row r="23" spans="1:4">
      <c r="A23">
        <v>1995</v>
      </c>
      <c r="B23">
        <v>4282.0792948594681</v>
      </c>
      <c r="C23">
        <f t="shared" si="0"/>
        <v>2521.8090386708654</v>
      </c>
      <c r="D23" s="1" t="s">
        <v>3</v>
      </c>
    </row>
    <row r="24" spans="1:4">
      <c r="A24">
        <v>1996</v>
      </c>
      <c r="B24">
        <v>4095.8914858301237</v>
      </c>
      <c r="C24">
        <f t="shared" si="0"/>
        <v>2412.1590141455872</v>
      </c>
      <c r="D24" s="1" t="s">
        <v>3</v>
      </c>
    </row>
    <row r="25" spans="1:4">
      <c r="A25">
        <v>1997</v>
      </c>
      <c r="B25">
        <v>4091.1692250857309</v>
      </c>
      <c r="C25">
        <f t="shared" si="0"/>
        <v>2409.3779727383285</v>
      </c>
      <c r="D25" s="1" t="s">
        <v>3</v>
      </c>
    </row>
    <row r="26" spans="1:4">
      <c r="A26">
        <v>1998</v>
      </c>
      <c r="B26">
        <v>3880.9500777092981</v>
      </c>
      <c r="C26">
        <f t="shared" si="0"/>
        <v>2285.5753737084642</v>
      </c>
      <c r="D26" s="1" t="s">
        <v>3</v>
      </c>
    </row>
    <row r="27" spans="1:4">
      <c r="A27">
        <v>1999</v>
      </c>
      <c r="B27">
        <v>4009.1439374010197</v>
      </c>
      <c r="C27">
        <f t="shared" si="0"/>
        <v>2361.0715081356757</v>
      </c>
      <c r="D27" s="1" t="s">
        <v>3</v>
      </c>
    </row>
    <row r="28" spans="1:4">
      <c r="A28">
        <v>2000</v>
      </c>
      <c r="B28">
        <v>3892.2356379942908</v>
      </c>
      <c r="C28">
        <f t="shared" si="0"/>
        <v>2292.2216840575802</v>
      </c>
      <c r="D28" s="1" t="s">
        <v>3</v>
      </c>
    </row>
    <row r="29" spans="1:4">
      <c r="A29">
        <v>2001</v>
      </c>
      <c r="B29">
        <v>3848.1875547843915</v>
      </c>
      <c r="C29">
        <f t="shared" si="0"/>
        <v>2266.2808159124711</v>
      </c>
      <c r="D29" s="1" t="s">
        <v>3</v>
      </c>
    </row>
    <row r="30" spans="1:4">
      <c r="A30">
        <v>2002</v>
      </c>
      <c r="B30">
        <v>3607.8762069306708</v>
      </c>
      <c r="C30">
        <f t="shared" si="0"/>
        <v>2124.7562696855475</v>
      </c>
      <c r="D30" s="1" t="s">
        <v>3</v>
      </c>
    </row>
    <row r="31" spans="1:4">
      <c r="A31">
        <v>2003</v>
      </c>
      <c r="B31">
        <v>3492.9532716823942</v>
      </c>
      <c r="C31">
        <f t="shared" si="0"/>
        <v>2057.0756694669562</v>
      </c>
      <c r="D31" s="1" t="s">
        <v>3</v>
      </c>
    </row>
    <row r="32" spans="1:4">
      <c r="A32">
        <v>2004</v>
      </c>
      <c r="B32">
        <v>3407.8540417241547</v>
      </c>
      <c r="C32">
        <f t="shared" si="0"/>
        <v>2006.9588938270829</v>
      </c>
      <c r="D32" s="1" t="s">
        <v>3</v>
      </c>
    </row>
    <row r="33" spans="1:4">
      <c r="A33">
        <v>2005</v>
      </c>
      <c r="B33">
        <v>3231.9729369073543</v>
      </c>
      <c r="C33">
        <f t="shared" si="0"/>
        <v>1903.3787101553603</v>
      </c>
      <c r="D33" s="1" t="s">
        <v>3</v>
      </c>
    </row>
    <row r="34" spans="1:4">
      <c r="A34">
        <v>2006</v>
      </c>
      <c r="B34">
        <v>3141.6054417382666</v>
      </c>
      <c r="C34">
        <f t="shared" si="0"/>
        <v>1850.159339277986</v>
      </c>
      <c r="D34" s="1" t="s">
        <v>3</v>
      </c>
    </row>
    <row r="35" spans="1:4">
      <c r="A35">
        <v>2007</v>
      </c>
      <c r="B35">
        <v>3040.0576297991961</v>
      </c>
      <c r="C35">
        <f t="shared" si="0"/>
        <v>1790.3556382319496</v>
      </c>
      <c r="D35" s="1" t="s">
        <v>3</v>
      </c>
    </row>
    <row r="36" spans="1:4">
      <c r="A36">
        <v>2008</v>
      </c>
      <c r="B36">
        <v>2936.0416694944752</v>
      </c>
      <c r="C36">
        <f t="shared" si="0"/>
        <v>1729.0983912731251</v>
      </c>
      <c r="D36" s="1" t="s">
        <v>3</v>
      </c>
    </row>
    <row r="37" spans="1:4">
      <c r="A37">
        <v>2009</v>
      </c>
      <c r="B37">
        <v>2774.4773879279051</v>
      </c>
      <c r="C37">
        <f t="shared" si="0"/>
        <v>1633.9496942207247</v>
      </c>
      <c r="D37" s="1" t="s">
        <v>3</v>
      </c>
    </row>
    <row r="38" spans="1:4">
      <c r="A38">
        <v>2010</v>
      </c>
      <c r="B38">
        <v>2691.1560654431923</v>
      </c>
      <c r="C38">
        <f t="shared" si="0"/>
        <v>1584.8799667151636</v>
      </c>
      <c r="D38" s="1" t="s">
        <v>3</v>
      </c>
    </row>
    <row r="39" spans="1:4">
      <c r="A39">
        <v>2011</v>
      </c>
      <c r="B39">
        <v>2588.1608433082802</v>
      </c>
      <c r="C39">
        <f t="shared" si="0"/>
        <v>1524.223854524168</v>
      </c>
      <c r="D39" s="1" t="s">
        <v>3</v>
      </c>
    </row>
    <row r="40" spans="1:4">
      <c r="A40">
        <v>2012</v>
      </c>
      <c r="B40">
        <v>2427.8313111820535</v>
      </c>
      <c r="C40">
        <f t="shared" si="0"/>
        <v>1429.8023281019073</v>
      </c>
      <c r="D40" s="1" t="s">
        <v>3</v>
      </c>
    </row>
    <row r="41" spans="1:4">
      <c r="A41">
        <v>2013</v>
      </c>
      <c r="B41">
        <v>2366.4796340144317</v>
      </c>
      <c r="C41">
        <f t="shared" si="0"/>
        <v>1393.6709995193985</v>
      </c>
      <c r="D41" s="1" t="s">
        <v>3</v>
      </c>
    </row>
    <row r="42" spans="1:4">
      <c r="A42">
        <v>2014</v>
      </c>
      <c r="B42">
        <v>2323.0945178346101</v>
      </c>
      <c r="C42">
        <f t="shared" si="0"/>
        <v>1368.1205669859787</v>
      </c>
      <c r="D42" s="1" t="s">
        <v>3</v>
      </c>
    </row>
    <row r="43" spans="1:4">
      <c r="A43">
        <v>2015</v>
      </c>
      <c r="B43">
        <v>2298.4080768717004</v>
      </c>
      <c r="C43">
        <f t="shared" si="0"/>
        <v>1353.5821883932201</v>
      </c>
      <c r="D43" s="1" t="s">
        <v>3</v>
      </c>
    </row>
    <row r="44" spans="1:4">
      <c r="A44">
        <v>2016</v>
      </c>
      <c r="B44">
        <v>2290.2021483897242</v>
      </c>
      <c r="C44">
        <f t="shared" si="0"/>
        <v>1348.7495397681989</v>
      </c>
      <c r="D44" s="1" t="s">
        <v>3</v>
      </c>
    </row>
    <row r="45" spans="1:4">
      <c r="A45">
        <v>2017</v>
      </c>
      <c r="B45">
        <v>2254.6644643988534</v>
      </c>
      <c r="C45">
        <f t="shared" si="0"/>
        <v>1327.8206296452142</v>
      </c>
      <c r="D45" s="1" t="s">
        <v>3</v>
      </c>
    </row>
    <row r="46" spans="1:4">
      <c r="A46">
        <v>2018</v>
      </c>
      <c r="B46">
        <v>2245.7913099551843</v>
      </c>
      <c r="C46">
        <f t="shared" si="0"/>
        <v>1322.595037231634</v>
      </c>
      <c r="D46" s="1" t="s">
        <v>3</v>
      </c>
    </row>
    <row r="47" spans="1:4">
      <c r="A47">
        <v>2019</v>
      </c>
      <c r="B47">
        <v>2219.4653264980443</v>
      </c>
      <c r="C47">
        <f t="shared" si="0"/>
        <v>1307.0910966311378</v>
      </c>
      <c r="D47" s="1" t="s">
        <v>3</v>
      </c>
    </row>
    <row r="48" spans="1:4">
      <c r="A48">
        <v>2020</v>
      </c>
      <c r="B48">
        <v>3373.4655289021016</v>
      </c>
      <c r="C48">
        <f t="shared" si="0"/>
        <v>1986.7067554406667</v>
      </c>
      <c r="D48" s="1" t="s">
        <v>3</v>
      </c>
    </row>
    <row r="49" spans="1:4">
      <c r="A49">
        <v>2021</v>
      </c>
      <c r="B49">
        <v>3960.8815043486456</v>
      </c>
      <c r="C49">
        <f t="shared" si="0"/>
        <v>2332.6487182901365</v>
      </c>
      <c r="D49" s="1" t="s">
        <v>3</v>
      </c>
    </row>
  </sheetData>
  <phoneticPr fontId="2" type="noConversion"/>
  <hyperlinks>
    <hyperlink ref="D13:D49" r:id="rId1" display="https://www.bts.gov/content/energy-intensity-passenger-modes " xr:uid="{B4406702-073E-C54C-BA53-56F3DECC72F9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40D2-E42E-114F-898B-18005B193454}">
  <dimension ref="A1:D101"/>
  <sheetViews>
    <sheetView workbookViewId="0">
      <selection activeCell="C2" sqref="C2"/>
    </sheetView>
  </sheetViews>
  <sheetFormatPr baseColWidth="10" defaultRowHeight="16"/>
  <cols>
    <col min="1" max="1" width="12.1640625" bestFit="1" customWidth="1"/>
    <col min="2" max="2" width="28" bestFit="1" customWidth="1"/>
    <col min="3" max="3" width="24.6640625" bestFit="1" customWidth="1"/>
    <col min="4" max="4" width="56.33203125" bestFit="1" customWidth="1"/>
  </cols>
  <sheetData>
    <row r="1" spans="1:4">
      <c r="A1" t="s">
        <v>0</v>
      </c>
      <c r="B1" t="s">
        <v>17</v>
      </c>
      <c r="C1" t="s">
        <v>18</v>
      </c>
      <c r="D1" t="s">
        <v>1</v>
      </c>
    </row>
    <row r="2" spans="1:4">
      <c r="A2">
        <v>1950</v>
      </c>
      <c r="B2" t="s">
        <v>23</v>
      </c>
      <c r="C2">
        <v>5044.4590918011127</v>
      </c>
      <c r="D2" s="1" t="s">
        <v>24</v>
      </c>
    </row>
    <row r="3" spans="1:4">
      <c r="A3">
        <v>1951.3026920191</v>
      </c>
      <c r="B3" t="s">
        <v>23</v>
      </c>
      <c r="C3">
        <v>5073.9093399385092</v>
      </c>
      <c r="D3" s="1" t="s">
        <v>24</v>
      </c>
    </row>
    <row r="4" spans="1:4">
      <c r="A4">
        <v>1951.99885937626</v>
      </c>
      <c r="B4" t="s">
        <v>23</v>
      </c>
      <c r="C4">
        <v>5165.8901392513617</v>
      </c>
      <c r="D4" s="1" t="s">
        <v>24</v>
      </c>
    </row>
    <row r="5" spans="1:4">
      <c r="A5">
        <v>1955.3977526856099</v>
      </c>
      <c r="B5" t="s">
        <v>23</v>
      </c>
      <c r="C5">
        <v>5148.0449990952593</v>
      </c>
      <c r="D5" s="1" t="s">
        <v>24</v>
      </c>
    </row>
    <row r="6" spans="1:4">
      <c r="A6">
        <v>1957.0809984810401</v>
      </c>
      <c r="B6" t="s">
        <v>23</v>
      </c>
      <c r="C6">
        <v>5306.2489403728732</v>
      </c>
      <c r="D6" s="1" t="s">
        <v>24</v>
      </c>
    </row>
    <row r="7" spans="1:4">
      <c r="A7">
        <v>1958.0859213439901</v>
      </c>
      <c r="B7" t="s">
        <v>23</v>
      </c>
      <c r="C7">
        <v>5322.4971199824313</v>
      </c>
      <c r="D7" s="1" t="s">
        <v>24</v>
      </c>
    </row>
    <row r="8" spans="1:4">
      <c r="A8">
        <v>1959.0908442069399</v>
      </c>
      <c r="B8" t="s">
        <v>23</v>
      </c>
      <c r="C8">
        <v>5290.0996616569928</v>
      </c>
      <c r="D8" s="1" t="s">
        <v>24</v>
      </c>
    </row>
    <row r="9" spans="1:4">
      <c r="A9">
        <v>1960.0957670698899</v>
      </c>
      <c r="B9" t="s">
        <v>23</v>
      </c>
      <c r="C9">
        <v>5284.7383908124375</v>
      </c>
      <c r="D9" s="1" t="s">
        <v>24</v>
      </c>
    </row>
    <row r="10" spans="1:4">
      <c r="A10">
        <v>1975.0802767611401</v>
      </c>
      <c r="B10" t="s">
        <v>23</v>
      </c>
      <c r="C10">
        <v>5675.292349069191</v>
      </c>
      <c r="D10" s="1" t="s">
        <v>25</v>
      </c>
    </row>
    <row r="11" spans="1:4">
      <c r="A11">
        <v>1975.4661662169699</v>
      </c>
      <c r="B11" t="s">
        <v>23</v>
      </c>
      <c r="C11">
        <v>5509.4436594882682</v>
      </c>
      <c r="D11" s="1" t="s">
        <v>25</v>
      </c>
    </row>
    <row r="12" spans="1:4">
      <c r="A12">
        <v>1975.8520556727999</v>
      </c>
      <c r="B12" t="s">
        <v>23</v>
      </c>
      <c r="C12">
        <v>5345.5396160901673</v>
      </c>
      <c r="D12" s="1" t="s">
        <v>25</v>
      </c>
    </row>
    <row r="13" spans="1:4">
      <c r="A13">
        <v>1976.2808217348299</v>
      </c>
      <c r="B13" t="s">
        <v>23</v>
      </c>
      <c r="C13">
        <v>5195.2751155385076</v>
      </c>
      <c r="D13" s="1" t="s">
        <v>25</v>
      </c>
    </row>
    <row r="14" spans="1:4">
      <c r="A14">
        <v>1976.70958779686</v>
      </c>
      <c r="B14" t="s">
        <v>23</v>
      </c>
      <c r="C14">
        <v>5060.5133408372776</v>
      </c>
      <c r="D14" s="1" t="s">
        <v>25</v>
      </c>
    </row>
    <row r="15" spans="1:4">
      <c r="A15">
        <v>1977.2241070713001</v>
      </c>
      <c r="B15" t="s">
        <v>23</v>
      </c>
      <c r="C15">
        <v>4926.3148508395543</v>
      </c>
      <c r="D15" s="1" t="s">
        <v>25</v>
      </c>
    </row>
    <row r="16" spans="1:4">
      <c r="A16">
        <v>1977.9958859829501</v>
      </c>
      <c r="B16" t="s">
        <v>23</v>
      </c>
      <c r="C16">
        <v>4786.0403807477742</v>
      </c>
      <c r="D16" s="1" t="s">
        <v>25</v>
      </c>
    </row>
    <row r="17" spans="1:4">
      <c r="A17">
        <v>1978.7891031977099</v>
      </c>
      <c r="B17" t="s">
        <v>23</v>
      </c>
      <c r="C17">
        <v>4734.9733502126373</v>
      </c>
      <c r="D17" s="1" t="s">
        <v>25</v>
      </c>
    </row>
    <row r="18" spans="1:4">
      <c r="A18">
        <v>1979.1106777442301</v>
      </c>
      <c r="B18" t="s">
        <v>23</v>
      </c>
      <c r="C18">
        <v>4587.3910513972278</v>
      </c>
      <c r="D18" s="1" t="s">
        <v>25</v>
      </c>
    </row>
    <row r="19" spans="1:4">
      <c r="A19">
        <v>1979.28218416904</v>
      </c>
      <c r="B19" t="s">
        <v>23</v>
      </c>
      <c r="C19">
        <v>4430.5783908559924</v>
      </c>
      <c r="D19" s="1" t="s">
        <v>25</v>
      </c>
    </row>
    <row r="20" spans="1:4">
      <c r="A20">
        <v>1979.4536905938601</v>
      </c>
      <c r="B20" t="s">
        <v>23</v>
      </c>
      <c r="C20">
        <v>4290.6786689902692</v>
      </c>
      <c r="D20" s="1" t="s">
        <v>25</v>
      </c>
    </row>
    <row r="21" spans="1:4">
      <c r="A21">
        <v>1979.62519701867</v>
      </c>
      <c r="B21" t="s">
        <v>23</v>
      </c>
      <c r="C21">
        <v>4151.1446014722806</v>
      </c>
      <c r="D21" s="1" t="s">
        <v>25</v>
      </c>
    </row>
    <row r="22" spans="1:4">
      <c r="A22">
        <v>1979.7967034434801</v>
      </c>
      <c r="B22" t="s">
        <v>23</v>
      </c>
      <c r="C22">
        <v>4031.9461710365581</v>
      </c>
      <c r="D22" s="1" t="s">
        <v>25</v>
      </c>
    </row>
    <row r="23" spans="1:4">
      <c r="A23">
        <v>1979.9682098682899</v>
      </c>
      <c r="B23" t="s">
        <v>23</v>
      </c>
      <c r="C23">
        <v>3925.4903833895287</v>
      </c>
      <c r="D23" s="1" t="s">
        <v>25</v>
      </c>
    </row>
    <row r="24" spans="1:4">
      <c r="A24">
        <v>1980.2683461117099</v>
      </c>
      <c r="B24" t="s">
        <v>23</v>
      </c>
      <c r="C24">
        <v>3839.9230557989108</v>
      </c>
      <c r="D24" s="1" t="s">
        <v>25</v>
      </c>
    </row>
    <row r="25" spans="1:4">
      <c r="A25">
        <v>1980.6113589613401</v>
      </c>
      <c r="B25" t="s">
        <v>23</v>
      </c>
      <c r="C25">
        <v>3756.0552369019147</v>
      </c>
      <c r="D25" s="1" t="s">
        <v>25</v>
      </c>
    </row>
    <row r="26" spans="1:4">
      <c r="A26">
        <v>1981.0401250233699</v>
      </c>
      <c r="B26" t="s">
        <v>23</v>
      </c>
      <c r="C26">
        <v>3670.7073948522484</v>
      </c>
      <c r="D26" s="1" t="s">
        <v>25</v>
      </c>
    </row>
    <row r="27" spans="1:4">
      <c r="A27">
        <v>1981.7690273288199</v>
      </c>
      <c r="B27" t="s">
        <v>23</v>
      </c>
      <c r="C27">
        <v>3596.7219218861183</v>
      </c>
      <c r="D27" s="1" t="s">
        <v>25</v>
      </c>
    </row>
    <row r="28" spans="1:4">
      <c r="A28">
        <v>1982.71231266529</v>
      </c>
      <c r="B28" t="s">
        <v>23</v>
      </c>
      <c r="C28">
        <v>3585.6611330140854</v>
      </c>
      <c r="D28" s="1" t="s">
        <v>25</v>
      </c>
    </row>
    <row r="29" spans="1:4">
      <c r="A29">
        <v>1983.6555980017599</v>
      </c>
      <c r="B29" t="s">
        <v>23</v>
      </c>
      <c r="C29">
        <v>3588.5120370018358</v>
      </c>
      <c r="D29" s="1" t="s">
        <v>25</v>
      </c>
    </row>
    <row r="30" spans="1:4">
      <c r="A30">
        <v>1984.5988833382301</v>
      </c>
      <c r="B30" t="s">
        <v>23</v>
      </c>
      <c r="C30">
        <v>3556.62934798173</v>
      </c>
      <c r="D30" s="1" t="s">
        <v>25</v>
      </c>
    </row>
    <row r="31" spans="1:4">
      <c r="A31">
        <v>1985.4564154622899</v>
      </c>
      <c r="B31" t="s">
        <v>23</v>
      </c>
      <c r="C31">
        <v>3497.1540381182194</v>
      </c>
      <c r="D31" s="1" t="s">
        <v>25</v>
      </c>
    </row>
    <row r="32" spans="1:4">
      <c r="A32">
        <v>1986.31394758635</v>
      </c>
      <c r="B32" t="s">
        <v>23</v>
      </c>
      <c r="C32">
        <v>3447.9688574381003</v>
      </c>
      <c r="D32" s="1" t="s">
        <v>25</v>
      </c>
    </row>
    <row r="33" spans="1:4">
      <c r="A33">
        <v>1987.2572329228201</v>
      </c>
      <c r="B33" t="s">
        <v>23</v>
      </c>
      <c r="C33">
        <v>3433.2172016714012</v>
      </c>
      <c r="D33" s="1" t="s">
        <v>25</v>
      </c>
    </row>
    <row r="34" spans="1:4">
      <c r="A34">
        <v>1988.15764165308</v>
      </c>
      <c r="B34" t="s">
        <v>23</v>
      </c>
      <c r="C34">
        <v>3462.8175806041259</v>
      </c>
      <c r="D34" s="1" t="s">
        <v>25</v>
      </c>
    </row>
    <row r="35" spans="1:4">
      <c r="A35">
        <v>1989.0580503833501</v>
      </c>
      <c r="B35" t="s">
        <v>23</v>
      </c>
      <c r="C35">
        <v>3524.5004214728442</v>
      </c>
      <c r="D35" s="1" t="s">
        <v>25</v>
      </c>
    </row>
    <row r="36" spans="1:4">
      <c r="A36">
        <v>1990.00133571981</v>
      </c>
      <c r="B36" t="s">
        <v>23</v>
      </c>
      <c r="C36">
        <v>3551.5903268737184</v>
      </c>
      <c r="D36" s="1" t="s">
        <v>25</v>
      </c>
    </row>
    <row r="37" spans="1:4">
      <c r="A37">
        <v>1990.9446210562801</v>
      </c>
      <c r="B37" t="s">
        <v>23</v>
      </c>
      <c r="C37">
        <v>3552.751910158298</v>
      </c>
      <c r="D37" s="1" t="s">
        <v>25</v>
      </c>
    </row>
    <row r="38" spans="1:4">
      <c r="A38">
        <v>1991.88790639275</v>
      </c>
      <c r="B38" t="s">
        <v>23</v>
      </c>
      <c r="C38">
        <v>3611.5377864068105</v>
      </c>
      <c r="D38" s="1" t="s">
        <v>25</v>
      </c>
    </row>
    <row r="39" spans="1:4">
      <c r="A39">
        <v>1992.8311917292201</v>
      </c>
      <c r="B39" t="s">
        <v>23</v>
      </c>
      <c r="C39">
        <v>3618.0994548686531</v>
      </c>
      <c r="D39" s="1" t="s">
        <v>25</v>
      </c>
    </row>
    <row r="40" spans="1:4">
      <c r="A40">
        <v>1993.77447706569</v>
      </c>
      <c r="B40" t="s">
        <v>23</v>
      </c>
      <c r="C40">
        <v>3676.7505589964817</v>
      </c>
      <c r="D40" s="1" t="s">
        <v>25</v>
      </c>
    </row>
    <row r="41" spans="1:4">
      <c r="A41">
        <v>1994.7177624021499</v>
      </c>
      <c r="B41" t="s">
        <v>23</v>
      </c>
      <c r="C41">
        <v>3684.7233973464836</v>
      </c>
      <c r="D41" s="1" t="s">
        <v>25</v>
      </c>
    </row>
    <row r="42" spans="1:4">
      <c r="A42">
        <v>1995.66104773862</v>
      </c>
      <c r="B42" t="s">
        <v>23</v>
      </c>
      <c r="C42">
        <v>3693.0252404507564</v>
      </c>
      <c r="D42" s="1" t="s">
        <v>25</v>
      </c>
    </row>
    <row r="43" spans="1:4">
      <c r="A43">
        <v>1996.6043330750899</v>
      </c>
      <c r="B43" t="s">
        <v>23</v>
      </c>
      <c r="C43">
        <v>3721.5824683944984</v>
      </c>
      <c r="D43" s="1" t="s">
        <v>25</v>
      </c>
    </row>
    <row r="44" spans="1:4">
      <c r="A44">
        <v>1997.5476184115601</v>
      </c>
      <c r="B44" t="s">
        <v>23</v>
      </c>
      <c r="C44">
        <v>3745.4302835551048</v>
      </c>
      <c r="D44" s="1" t="s">
        <v>25</v>
      </c>
    </row>
    <row r="45" spans="1:4">
      <c r="A45">
        <v>1998.4909037480199</v>
      </c>
      <c r="B45" t="s">
        <v>23</v>
      </c>
      <c r="C45">
        <v>3793.9723617978107</v>
      </c>
      <c r="D45" s="1" t="s">
        <v>25</v>
      </c>
    </row>
    <row r="46" spans="1:4">
      <c r="A46">
        <v>1999.4341890844901</v>
      </c>
      <c r="B46" t="s">
        <v>23</v>
      </c>
      <c r="C46">
        <v>3819.389662730558</v>
      </c>
      <c r="D46" s="1" t="s">
        <v>25</v>
      </c>
    </row>
    <row r="47" spans="1:4">
      <c r="A47">
        <v>2000.37747442096</v>
      </c>
      <c r="B47" t="s">
        <v>23</v>
      </c>
      <c r="C47">
        <v>3826.4130583256651</v>
      </c>
      <c r="D47" s="1" t="s">
        <v>25</v>
      </c>
    </row>
    <row r="48" spans="1:4">
      <c r="A48">
        <v>2001.3207597574301</v>
      </c>
      <c r="B48" t="s">
        <v>23</v>
      </c>
      <c r="C48">
        <v>3856.1159235351356</v>
      </c>
      <c r="D48" s="1" t="s">
        <v>25</v>
      </c>
    </row>
    <row r="49" spans="1:4">
      <c r="A49">
        <v>2002.2640450939</v>
      </c>
      <c r="B49" t="s">
        <v>23</v>
      </c>
      <c r="C49">
        <v>3861.6651216112241</v>
      </c>
      <c r="D49" s="1" t="s">
        <v>25</v>
      </c>
    </row>
    <row r="50" spans="1:4">
      <c r="A50">
        <v>2003.2073304303599</v>
      </c>
      <c r="B50" t="s">
        <v>23</v>
      </c>
      <c r="C50">
        <v>3866.2621475605479</v>
      </c>
      <c r="D50" s="1" t="s">
        <v>25</v>
      </c>
    </row>
    <row r="51" spans="1:4">
      <c r="A51">
        <v>2004.15061576683</v>
      </c>
      <c r="B51" t="s">
        <v>23</v>
      </c>
      <c r="C51">
        <v>3876.7002953907213</v>
      </c>
      <c r="D51" s="1" t="s">
        <v>25</v>
      </c>
    </row>
    <row r="52" spans="1:4">
      <c r="A52">
        <v>2005.0939011032999</v>
      </c>
      <c r="B52" t="s">
        <v>23</v>
      </c>
      <c r="C52">
        <v>3789.8928781761306</v>
      </c>
      <c r="D52" s="1" t="s">
        <v>25</v>
      </c>
    </row>
    <row r="53" spans="1:4">
      <c r="A53">
        <v>2006.03718643977</v>
      </c>
      <c r="B53" t="s">
        <v>23</v>
      </c>
      <c r="C53">
        <v>3740.4063473637557</v>
      </c>
      <c r="D53" s="1" t="s">
        <v>25</v>
      </c>
    </row>
    <row r="54" spans="1:4">
      <c r="A54">
        <v>2006.9375951700299</v>
      </c>
      <c r="B54" t="s">
        <v>23</v>
      </c>
      <c r="C54">
        <v>3665.2606441256926</v>
      </c>
      <c r="D54" s="1" t="s">
        <v>25</v>
      </c>
    </row>
    <row r="55" spans="1:4">
      <c r="A55">
        <v>2007.7093740816899</v>
      </c>
      <c r="B55" t="s">
        <v>23</v>
      </c>
      <c r="C55">
        <v>3606.7078220584863</v>
      </c>
      <c r="D55" s="1" t="s">
        <v>25</v>
      </c>
    </row>
    <row r="56" spans="1:4">
      <c r="A56">
        <v>2008.22389335612</v>
      </c>
      <c r="B56" t="s">
        <v>23</v>
      </c>
      <c r="C56">
        <v>3526.3475548721362</v>
      </c>
      <c r="D56" s="1" t="s">
        <v>25</v>
      </c>
    </row>
    <row r="57" spans="1:4">
      <c r="A57">
        <v>2008.56690620575</v>
      </c>
      <c r="B57" t="s">
        <v>23</v>
      </c>
      <c r="C57">
        <v>3450.5375866645518</v>
      </c>
      <c r="D57" s="1" t="s">
        <v>25</v>
      </c>
    </row>
    <row r="58" spans="1:4">
      <c r="A58">
        <v>2009.2100552987999</v>
      </c>
      <c r="B58" t="s">
        <v>23</v>
      </c>
      <c r="C58">
        <v>3364.6920087753197</v>
      </c>
      <c r="D58" s="1" t="s">
        <v>25</v>
      </c>
    </row>
    <row r="59" spans="1:4">
      <c r="A59">
        <v>2010.1533406352601</v>
      </c>
      <c r="B59" t="s">
        <v>23</v>
      </c>
      <c r="C59">
        <v>3350.1582980072062</v>
      </c>
      <c r="D59" s="1" t="s">
        <v>25</v>
      </c>
    </row>
    <row r="60" spans="1:4">
      <c r="A60">
        <v>2010.9679961531201</v>
      </c>
      <c r="B60" t="s">
        <v>23</v>
      </c>
      <c r="C60">
        <v>3360.2064307264277</v>
      </c>
      <c r="D60" s="1" t="s">
        <v>25</v>
      </c>
    </row>
    <row r="61" spans="1:4">
      <c r="A61">
        <v>2011.48251542756</v>
      </c>
      <c r="B61" t="s">
        <v>23</v>
      </c>
      <c r="C61">
        <v>3280.7377646448067</v>
      </c>
      <c r="D61" s="1" t="s">
        <v>25</v>
      </c>
    </row>
    <row r="62" spans="1:4">
      <c r="A62">
        <v>2011.82552827718</v>
      </c>
      <c r="B62" t="s">
        <v>23</v>
      </c>
      <c r="C62">
        <v>3219.3224262686399</v>
      </c>
      <c r="D62" s="1" t="s">
        <v>25</v>
      </c>
    </row>
    <row r="63" spans="1:4">
      <c r="A63">
        <v>2012.34004755162</v>
      </c>
      <c r="B63" t="s">
        <v>23</v>
      </c>
      <c r="C63">
        <v>3164.9239634551923</v>
      </c>
      <c r="D63" s="1" t="s">
        <v>25</v>
      </c>
    </row>
    <row r="64" spans="1:4">
      <c r="A64">
        <v>2013.1547030694801</v>
      </c>
      <c r="B64" t="s">
        <v>23</v>
      </c>
      <c r="C64">
        <v>3123.5771612014755</v>
      </c>
      <c r="D64" s="1" t="s">
        <v>25</v>
      </c>
    </row>
    <row r="65" spans="1:4">
      <c r="A65">
        <v>2014.09798840595</v>
      </c>
      <c r="B65" t="s">
        <v>23</v>
      </c>
      <c r="C65">
        <v>3116.4889734858812</v>
      </c>
      <c r="D65" s="1" t="s">
        <v>25</v>
      </c>
    </row>
    <row r="66" spans="1:4">
      <c r="A66">
        <v>2015.0412737424199</v>
      </c>
      <c r="B66" t="s">
        <v>23</v>
      </c>
      <c r="C66">
        <v>3069.264207271196</v>
      </c>
      <c r="D66" s="1" t="s">
        <v>25</v>
      </c>
    </row>
    <row r="67" spans="1:4">
      <c r="A67">
        <v>2015.98455907888</v>
      </c>
      <c r="B67" t="s">
        <v>23</v>
      </c>
      <c r="C67">
        <v>3052.3321311009809</v>
      </c>
      <c r="D67" s="1" t="s">
        <v>25</v>
      </c>
    </row>
    <row r="68" spans="1:4">
      <c r="A68">
        <v>2016.9278444153499</v>
      </c>
      <c r="B68" t="s">
        <v>23</v>
      </c>
      <c r="C68">
        <v>3030.6216192950792</v>
      </c>
      <c r="D68" s="1" t="s">
        <v>25</v>
      </c>
    </row>
    <row r="69" spans="1:4">
      <c r="A69">
        <v>2017.87112975182</v>
      </c>
      <c r="B69" t="s">
        <v>23</v>
      </c>
      <c r="C69">
        <v>3011.3693014301057</v>
      </c>
      <c r="D69" s="1" t="s">
        <v>25</v>
      </c>
    </row>
    <row r="70" spans="1:4">
      <c r="A70">
        <v>2018.8144150882899</v>
      </c>
      <c r="B70" t="s">
        <v>23</v>
      </c>
      <c r="C70">
        <v>3021.634203253172</v>
      </c>
      <c r="D70" s="1" t="s">
        <v>25</v>
      </c>
    </row>
    <row r="71" spans="1:4">
      <c r="A71">
        <v>2019.7577004247501</v>
      </c>
      <c r="B71" t="s">
        <v>23</v>
      </c>
      <c r="C71">
        <v>2984.3156037678837</v>
      </c>
      <c r="D71" s="1" t="s">
        <v>25</v>
      </c>
    </row>
    <row r="72" spans="1:4">
      <c r="A72">
        <v>2020.6152325488199</v>
      </c>
      <c r="B72" t="s">
        <v>23</v>
      </c>
      <c r="C72">
        <v>2969.2942627479251</v>
      </c>
      <c r="D72" s="1" t="s">
        <v>25</v>
      </c>
    </row>
    <row r="73" spans="1:4">
      <c r="D73" s="1"/>
    </row>
    <row r="74" spans="1:4">
      <c r="D74" s="1"/>
    </row>
    <row r="75" spans="1:4">
      <c r="D75" s="1"/>
    </row>
    <row r="76" spans="1:4">
      <c r="D76" s="1"/>
    </row>
    <row r="77" spans="1:4">
      <c r="D77" s="1"/>
    </row>
    <row r="78" spans="1:4">
      <c r="D78" s="1"/>
    </row>
    <row r="79" spans="1:4">
      <c r="D79" s="1"/>
    </row>
    <row r="80" spans="1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</sheetData>
  <phoneticPr fontId="2" type="noConversion"/>
  <hyperlinks>
    <hyperlink ref="D2" r:id="rId1" xr:uid="{42D08ED7-153E-3A4D-8EB0-AC52B442216A}"/>
    <hyperlink ref="D3" r:id="rId2" xr:uid="{CD7DF12F-0725-9E43-A5CA-9AF3A8095BF8}"/>
    <hyperlink ref="D4" r:id="rId3" xr:uid="{1B1A0E2A-B187-2742-981F-C08792174B5B}"/>
    <hyperlink ref="D6" r:id="rId4" xr:uid="{39805991-F544-2046-9A85-F7E3FE93E580}"/>
    <hyperlink ref="D8" r:id="rId5" xr:uid="{87847C1F-B346-8D42-8D1F-A6936F6B1D6F}"/>
    <hyperlink ref="D5" r:id="rId6" xr:uid="{87803FDF-3058-2545-AE23-34FE3CCD7556}"/>
    <hyperlink ref="D7" r:id="rId7" xr:uid="{B5190E03-52C9-4F4F-A5CE-5631E3287F2D}"/>
    <hyperlink ref="D9" r:id="rId8" xr:uid="{DB901266-DFCB-C447-AD7E-E9C5B80E67D7}"/>
    <hyperlink ref="D10" r:id="rId9" xr:uid="{96DEB715-2C55-2B4C-BAD3-E58088E68596}"/>
    <hyperlink ref="D11" r:id="rId10" xr:uid="{260C95D4-1BA3-A849-A8E7-34278CC9E8AC}"/>
    <hyperlink ref="D12" r:id="rId11" xr:uid="{88CDF53B-26A9-0447-8D9D-99F2C06B87DB}"/>
    <hyperlink ref="D14" r:id="rId12" xr:uid="{8B38541B-E0F7-A64F-BEA1-26734ECCB75D}"/>
    <hyperlink ref="D16" r:id="rId13" xr:uid="{EEE4D8B5-BED3-AE46-A49F-691B48F33972}"/>
    <hyperlink ref="D18" r:id="rId14" xr:uid="{E009FB91-3ABD-AA4C-8C20-4920C83924D4}"/>
    <hyperlink ref="D20" r:id="rId15" xr:uid="{1EFF87F0-0F65-4E42-AD2A-B9C76E597967}"/>
    <hyperlink ref="D22" r:id="rId16" xr:uid="{99685E1A-E8FE-8446-98E2-F2FDA2E6518E}"/>
    <hyperlink ref="D24" r:id="rId17" xr:uid="{4F892010-891A-6F4A-869E-F2317FDE5B22}"/>
    <hyperlink ref="D26" r:id="rId18" xr:uid="{186AC16E-6A06-F142-858D-4124DE51AFB0}"/>
    <hyperlink ref="D28" r:id="rId19" xr:uid="{BC87FA0F-2C0F-C143-84B3-534615E9E6A1}"/>
    <hyperlink ref="D30" r:id="rId20" xr:uid="{CDCAFD7E-71FC-F349-ABF7-344BB31D4111}"/>
    <hyperlink ref="D32" r:id="rId21" xr:uid="{DF98E0F1-0EDA-E142-B957-350FBF85B06E}"/>
    <hyperlink ref="D34" r:id="rId22" xr:uid="{AF7057DE-3B2A-534D-B09C-EEA25DAD35A0}"/>
    <hyperlink ref="D36" r:id="rId23" xr:uid="{3EE59477-5C46-CA40-BD5C-0175EECCCDEF}"/>
    <hyperlink ref="D38" r:id="rId24" xr:uid="{68F1DE09-BFEF-374C-835C-32268154773B}"/>
    <hyperlink ref="D40" r:id="rId25" xr:uid="{9079E897-908E-6440-9243-80388BC750B9}"/>
    <hyperlink ref="D42" r:id="rId26" xr:uid="{118D1135-A744-8043-84E9-9282E3B872CD}"/>
    <hyperlink ref="D44" r:id="rId27" xr:uid="{36635E43-ED5B-724F-BF81-B918B923692C}"/>
    <hyperlink ref="D46" r:id="rId28" xr:uid="{B042C098-BD06-5345-89AB-8166BA56D59A}"/>
    <hyperlink ref="D48" r:id="rId29" xr:uid="{F869CAB6-5896-2145-947A-66631B1E1748}"/>
    <hyperlink ref="D50" r:id="rId30" xr:uid="{51848FD2-3CF6-604A-90B1-861A5E62CC46}"/>
    <hyperlink ref="D52" r:id="rId31" xr:uid="{452698D0-AB1A-6B46-8EFC-4AEB9CAF09CB}"/>
    <hyperlink ref="D54" r:id="rId32" xr:uid="{CDB0A618-F9D1-A145-A1C5-58610CCE7C59}"/>
    <hyperlink ref="D56" r:id="rId33" xr:uid="{1DE8504F-EA02-0048-8DCD-DA8112F7980A}"/>
    <hyperlink ref="D58" r:id="rId34" xr:uid="{A2D7D0B0-1033-3545-8BDC-00DFEFAB4E33}"/>
    <hyperlink ref="D60" r:id="rId35" xr:uid="{1C86BCBF-0499-E847-A713-887BC97B25A3}"/>
    <hyperlink ref="D62" r:id="rId36" xr:uid="{33F0350F-A51C-D643-9698-F770ACE23104}"/>
    <hyperlink ref="D64" r:id="rId37" xr:uid="{88129082-9618-5D46-8F6C-5C1C68B30669}"/>
    <hyperlink ref="D66" r:id="rId38" xr:uid="{64D48EB4-D3FA-2F48-BC39-664262F8019E}"/>
    <hyperlink ref="D68" r:id="rId39" xr:uid="{D587EFEC-D639-F64E-BD04-CDA7F6C55669}"/>
    <hyperlink ref="D70" r:id="rId40" xr:uid="{DB024D76-4AC9-2C40-A2E5-5C3B757698FD}"/>
    <hyperlink ref="D72" r:id="rId41" xr:uid="{B447CEBC-10F0-354F-AF8B-F3BE261F3F73}"/>
    <hyperlink ref="D13" r:id="rId42" xr:uid="{245191E7-8F46-8241-84C0-37242BFB2135}"/>
    <hyperlink ref="D15" r:id="rId43" xr:uid="{2D9E6819-0295-0E4E-8F42-70C34F3FA07C}"/>
    <hyperlink ref="D17" r:id="rId44" xr:uid="{C7D09031-74CF-C340-85F8-AD7A3FD5A7F7}"/>
    <hyperlink ref="D19" r:id="rId45" xr:uid="{CE81BC84-A9DB-CF4C-9D27-B23AFC756B8C}"/>
    <hyperlink ref="D21" r:id="rId46" xr:uid="{AEF4A664-6332-BE4F-B2FB-0E6A67B89D9C}"/>
    <hyperlink ref="D23" r:id="rId47" xr:uid="{DB4180BB-366D-794A-A6C8-CD63974051F9}"/>
    <hyperlink ref="D25" r:id="rId48" xr:uid="{B453BB28-5DBE-1949-8A5D-ABD86D59388C}"/>
    <hyperlink ref="D27" r:id="rId49" xr:uid="{48F202D3-62EB-7744-B14E-ED2123728B0C}"/>
    <hyperlink ref="D29" r:id="rId50" xr:uid="{06CD7FDB-617B-0148-9642-23B7EBB15D86}"/>
    <hyperlink ref="D31" r:id="rId51" xr:uid="{17DA413D-873E-FE43-ACE4-485B0FBD4FFB}"/>
    <hyperlink ref="D33" r:id="rId52" xr:uid="{E24DE79A-83B6-4A41-A42E-3D354F33168E}"/>
    <hyperlink ref="D35" r:id="rId53" xr:uid="{D8FC621E-E758-9D46-B83F-532229F1CB58}"/>
    <hyperlink ref="D37" r:id="rId54" xr:uid="{8CAF9B22-F06C-B74E-A7E7-02CD5811BAD5}"/>
    <hyperlink ref="D39" r:id="rId55" xr:uid="{22EFFCC4-37F3-454A-A700-63BEC1BB064A}"/>
    <hyperlink ref="D41" r:id="rId56" xr:uid="{EC515BC2-5970-914C-8597-16FF3500F6A6}"/>
    <hyperlink ref="D43" r:id="rId57" xr:uid="{BB1F47F3-1898-9B42-B73F-74708DB457DA}"/>
    <hyperlink ref="D45" r:id="rId58" xr:uid="{21D98828-9968-4D46-909D-DB3A2B9AF405}"/>
    <hyperlink ref="D47" r:id="rId59" xr:uid="{FEB7B4B6-BCEE-4548-9727-76322F962BF7}"/>
    <hyperlink ref="D49" r:id="rId60" xr:uid="{DA6E466A-DC52-E041-AB4B-9C3DA44F7DB2}"/>
    <hyperlink ref="D51" r:id="rId61" xr:uid="{F1C8FAB3-65F5-D04A-9053-CF8226FA2FE5}"/>
    <hyperlink ref="D53" r:id="rId62" xr:uid="{CD7A444C-3CB9-B84E-A598-F79EB8F3515A}"/>
    <hyperlink ref="D55" r:id="rId63" xr:uid="{E3522BAB-A681-8947-A505-78FA30A052B8}"/>
    <hyperlink ref="D57" r:id="rId64" xr:uid="{2CC912C1-98AD-D545-AB75-D04351079FFC}"/>
    <hyperlink ref="D59" r:id="rId65" xr:uid="{32AB984B-B42A-1941-91F8-20E796806B30}"/>
    <hyperlink ref="D61" r:id="rId66" xr:uid="{E6D06D9F-E4B3-184B-BCD9-3CB604F662B6}"/>
    <hyperlink ref="D63" r:id="rId67" xr:uid="{9C8C3DA5-D073-AE4C-85B2-14340BE1B325}"/>
    <hyperlink ref="D65" r:id="rId68" xr:uid="{AB445FF8-102D-B249-AEF0-F0F8975474CA}"/>
    <hyperlink ref="D67" r:id="rId69" xr:uid="{CFB0E83C-B0C8-B743-B7C8-EF3FA1D175F9}"/>
    <hyperlink ref="D69" r:id="rId70" xr:uid="{EFD0303C-65ED-DB46-B1B9-33E377F9C81F}"/>
    <hyperlink ref="D71" r:id="rId71" xr:uid="{596D801B-AE68-1945-BA50-DB588F42A8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348B-33AE-0949-9AF7-EB2871DE0B6B}">
  <dimension ref="A1:E82"/>
  <sheetViews>
    <sheetView topLeftCell="A8" workbookViewId="0">
      <selection activeCell="K44" sqref="K44"/>
    </sheetView>
  </sheetViews>
  <sheetFormatPr baseColWidth="10" defaultRowHeight="16"/>
  <sheetData>
    <row r="1" spans="1:5">
      <c r="A1" t="s">
        <v>0</v>
      </c>
      <c r="B1" t="s">
        <v>17</v>
      </c>
      <c r="C1" t="s">
        <v>18</v>
      </c>
      <c r="D1" t="s">
        <v>1</v>
      </c>
      <c r="E1" t="s">
        <v>4</v>
      </c>
    </row>
    <row r="2" spans="1:5">
      <c r="A2">
        <v>1950.00927525834</v>
      </c>
      <c r="B2">
        <v>7302.4471487193896</v>
      </c>
      <c r="C2">
        <f>(B2/1.0551)/1.609344</f>
        <v>4300.5689423276344</v>
      </c>
      <c r="D2" s="1" t="s">
        <v>7</v>
      </c>
      <c r="E2" t="s">
        <v>6</v>
      </c>
    </row>
    <row r="3" spans="1:5">
      <c r="A3">
        <v>1950.08423614822</v>
      </c>
      <c r="B3">
        <v>7137.2882411207001</v>
      </c>
      <c r="C3">
        <f t="shared" ref="C3:C66" si="0">(B3/1.0551)/1.609344</f>
        <v>4203.3032923198507</v>
      </c>
      <c r="D3" s="1" t="s">
        <v>7</v>
      </c>
      <c r="E3" t="s">
        <v>26</v>
      </c>
    </row>
    <row r="4" spans="1:5">
      <c r="A4">
        <v>1950.39423721241</v>
      </c>
      <c r="B4">
        <v>6756.7567567567503</v>
      </c>
      <c r="C4">
        <f t="shared" si="0"/>
        <v>3979.2000773420568</v>
      </c>
      <c r="D4" s="1" t="s">
        <v>7</v>
      </c>
      <c r="E4" t="s">
        <v>27</v>
      </c>
    </row>
    <row r="5" spans="1:5">
      <c r="A5">
        <v>1950.6000916298501</v>
      </c>
      <c r="B5">
        <v>6503.5539833026696</v>
      </c>
      <c r="C5">
        <f t="shared" si="0"/>
        <v>3830.0834919767249</v>
      </c>
      <c r="D5" s="1" t="s">
        <v>7</v>
      </c>
      <c r="E5" t="s">
        <v>28</v>
      </c>
    </row>
    <row r="6" spans="1:5">
      <c r="A6">
        <v>1950.6746935568599</v>
      </c>
      <c r="B6">
        <v>6390.51648507145</v>
      </c>
      <c r="C6">
        <f t="shared" si="0"/>
        <v>3763.5132663644995</v>
      </c>
      <c r="D6" s="1" t="s">
        <v>7</v>
      </c>
      <c r="E6" t="s">
        <v>29</v>
      </c>
    </row>
    <row r="7" spans="1:5">
      <c r="A7">
        <v>1950.78096393687</v>
      </c>
      <c r="B7">
        <v>6273.1463138531099</v>
      </c>
      <c r="C7">
        <f t="shared" si="0"/>
        <v>3694.391435994829</v>
      </c>
      <c r="D7" s="1" t="s">
        <v>7</v>
      </c>
      <c r="E7" t="s">
        <v>30</v>
      </c>
    </row>
    <row r="8" spans="1:5">
      <c r="A8">
        <v>1950.8872053682501</v>
      </c>
      <c r="B8">
        <v>6159.9794820998904</v>
      </c>
      <c r="C8">
        <f t="shared" si="0"/>
        <v>3627.7450430764138</v>
      </c>
      <c r="D8" s="1" t="s">
        <v>7</v>
      </c>
      <c r="E8" t="s">
        <v>31</v>
      </c>
    </row>
    <row r="9" spans="1:5">
      <c r="A9">
        <v>1951.21757665674</v>
      </c>
      <c r="B9">
        <v>5830.7897426221998</v>
      </c>
      <c r="C9">
        <f t="shared" si="0"/>
        <v>3433.8780912315174</v>
      </c>
      <c r="D9" s="1" t="s">
        <v>7</v>
      </c>
      <c r="E9" t="s">
        <v>32</v>
      </c>
    </row>
    <row r="10" spans="1:5">
      <c r="A10">
        <v>1951.32672235213</v>
      </c>
      <c r="B10">
        <v>5721.2873606590802</v>
      </c>
      <c r="C10">
        <f t="shared" si="0"/>
        <v>3369.3897719885531</v>
      </c>
      <c r="D10" s="1" t="s">
        <v>7</v>
      </c>
      <c r="E10" t="s">
        <v>33</v>
      </c>
    </row>
    <row r="11" spans="1:5">
      <c r="A11">
        <v>1951.45788107219</v>
      </c>
      <c r="B11">
        <v>5605.7206735531299</v>
      </c>
      <c r="C11">
        <f t="shared" si="0"/>
        <v>3301.3300523885691</v>
      </c>
      <c r="D11" s="1" t="s">
        <v>7</v>
      </c>
      <c r="E11" t="s">
        <v>34</v>
      </c>
    </row>
    <row r="12" spans="1:5">
      <c r="A12">
        <v>1951.5904995943899</v>
      </c>
      <c r="B12">
        <v>5490.8725060138604</v>
      </c>
      <c r="C12">
        <f t="shared" si="0"/>
        <v>3233.69348448965</v>
      </c>
      <c r="D12" s="1" t="s">
        <v>7</v>
      </c>
      <c r="E12" t="s">
        <v>35</v>
      </c>
    </row>
    <row r="13" spans="1:5">
      <c r="A13">
        <v>1951.7363151239099</v>
      </c>
      <c r="B13">
        <v>5373.9550021225396</v>
      </c>
      <c r="C13">
        <f t="shared" si="0"/>
        <v>3164.8382396916568</v>
      </c>
      <c r="D13" s="1" t="s">
        <v>7</v>
      </c>
      <c r="E13" t="s">
        <v>36</v>
      </c>
    </row>
    <row r="14" spans="1:5">
      <c r="A14">
        <v>1951.8953276607399</v>
      </c>
      <c r="B14">
        <v>5254.9681618791501</v>
      </c>
      <c r="C14">
        <f t="shared" si="0"/>
        <v>3094.7643179945776</v>
      </c>
      <c r="D14" s="1" t="s">
        <v>7</v>
      </c>
      <c r="E14" t="s">
        <v>37</v>
      </c>
    </row>
    <row r="15" spans="1:5">
      <c r="A15">
        <v>1952.0519101330899</v>
      </c>
      <c r="B15">
        <v>5140.8019347286299</v>
      </c>
      <c r="C15">
        <f t="shared" si="0"/>
        <v>3027.5293595283115</v>
      </c>
      <c r="D15" s="1" t="s">
        <v>7</v>
      </c>
      <c r="E15" t="s">
        <v>38</v>
      </c>
    </row>
    <row r="16" spans="1:5">
      <c r="A16">
        <v>1952.2661446234799</v>
      </c>
      <c r="B16">
        <v>5008.1566907221304</v>
      </c>
      <c r="C16">
        <f t="shared" si="0"/>
        <v>2949.4117086772735</v>
      </c>
      <c r="D16" s="1" t="s">
        <v>7</v>
      </c>
      <c r="E16" t="s">
        <v>39</v>
      </c>
    </row>
    <row r="17" spans="1:5">
      <c r="A17">
        <v>1952.50437733579</v>
      </c>
      <c r="B17">
        <v>4871.2171258768103</v>
      </c>
      <c r="C17">
        <f t="shared" si="0"/>
        <v>2868.7650394777679</v>
      </c>
      <c r="D17" s="1" t="s">
        <v>7</v>
      </c>
      <c r="E17" t="s">
        <v>40</v>
      </c>
    </row>
    <row r="18" spans="1:5">
      <c r="A18">
        <v>1952.7028872410101</v>
      </c>
      <c r="B18">
        <v>4759.6207726050598</v>
      </c>
      <c r="C18">
        <f t="shared" si="0"/>
        <v>2803.0435352774016</v>
      </c>
      <c r="D18" s="1" t="s">
        <v>7</v>
      </c>
      <c r="E18" t="s">
        <v>41</v>
      </c>
    </row>
    <row r="19" spans="1:5">
      <c r="A19">
        <v>1952.99865981684</v>
      </c>
      <c r="B19">
        <v>4594.5945945945896</v>
      </c>
      <c r="C19">
        <f t="shared" si="0"/>
        <v>2705.8560525925977</v>
      </c>
      <c r="D19" s="1" t="s">
        <v>7</v>
      </c>
      <c r="E19" t="s">
        <v>42</v>
      </c>
    </row>
    <row r="20" spans="1:5">
      <c r="A20">
        <v>1953.3379255227701</v>
      </c>
      <c r="B20">
        <v>4430.5962926276998</v>
      </c>
      <c r="C20">
        <f t="shared" si="0"/>
        <v>2609.273908323747</v>
      </c>
      <c r="D20" s="1" t="s">
        <v>7</v>
      </c>
      <c r="E20" t="s">
        <v>43</v>
      </c>
    </row>
    <row r="21" spans="1:5">
      <c r="A21">
        <v>1953.5891900337799</v>
      </c>
      <c r="B21">
        <v>4315.5756803924296</v>
      </c>
      <c r="C21">
        <f t="shared" si="0"/>
        <v>2541.5357840165743</v>
      </c>
      <c r="D21" s="1" t="s">
        <v>7</v>
      </c>
      <c r="E21" t="s">
        <v>44</v>
      </c>
    </row>
    <row r="22" spans="1:5">
      <c r="A22">
        <v>1953.8272139908499</v>
      </c>
      <c r="B22">
        <v>4208.94737669606</v>
      </c>
      <c r="C22">
        <f t="shared" si="0"/>
        <v>2478.7400715778886</v>
      </c>
      <c r="D22" s="1" t="s">
        <v>7</v>
      </c>
      <c r="E22" t="s">
        <v>45</v>
      </c>
    </row>
    <row r="23" spans="1:5">
      <c r="A23">
        <v>1954.07842763147</v>
      </c>
      <c r="B23">
        <v>4101.3131456063302</v>
      </c>
      <c r="C23">
        <f t="shared" si="0"/>
        <v>2415.3519467577066</v>
      </c>
      <c r="D23" s="1" t="s">
        <v>7</v>
      </c>
      <c r="E23" t="s">
        <v>46</v>
      </c>
    </row>
    <row r="24" spans="1:5">
      <c r="A24">
        <v>1954.3560323356301</v>
      </c>
      <c r="B24">
        <v>3989.96874075408</v>
      </c>
      <c r="C24">
        <f t="shared" si="0"/>
        <v>2349.7788204265535</v>
      </c>
      <c r="D24" s="1" t="s">
        <v>7</v>
      </c>
      <c r="E24" t="s">
        <v>47</v>
      </c>
    </row>
    <row r="25" spans="1:5">
      <c r="A25">
        <v>1954.64681574671</v>
      </c>
      <c r="B25">
        <v>3879.2122155472898</v>
      </c>
      <c r="C25">
        <f t="shared" si="0"/>
        <v>2284.5519091235419</v>
      </c>
      <c r="D25" s="1" t="s">
        <v>7</v>
      </c>
      <c r="E25" t="s">
        <v>48</v>
      </c>
    </row>
    <row r="26" spans="1:5">
      <c r="A26">
        <v>1954.96396143016</v>
      </c>
      <c r="B26">
        <v>3768.92599405688</v>
      </c>
      <c r="C26">
        <f t="shared" si="0"/>
        <v>2219.6019698430505</v>
      </c>
      <c r="D26" s="1" t="s">
        <v>7</v>
      </c>
      <c r="E26" t="s">
        <v>49</v>
      </c>
    </row>
    <row r="27" spans="1:5">
      <c r="A27">
        <v>1955.28103585548</v>
      </c>
      <c r="B27">
        <v>3668.9864543267599</v>
      </c>
      <c r="C27">
        <f t="shared" si="0"/>
        <v>2160.7454150579542</v>
      </c>
      <c r="D27" s="1" t="s">
        <v>7</v>
      </c>
      <c r="E27" t="s">
        <v>50</v>
      </c>
    </row>
    <row r="28" spans="1:5">
      <c r="A28">
        <v>1955.8093170658001</v>
      </c>
      <c r="B28">
        <v>3527.9997415691801</v>
      </c>
      <c r="C28">
        <f t="shared" si="0"/>
        <v>2077.7152929881977</v>
      </c>
      <c r="D28" s="1" t="s">
        <v>7</v>
      </c>
      <c r="E28" t="s">
        <v>51</v>
      </c>
    </row>
    <row r="29" spans="1:5">
      <c r="A29">
        <v>1957.0239750661201</v>
      </c>
      <c r="B29">
        <v>3260.1816551853899</v>
      </c>
      <c r="C29">
        <f t="shared" si="0"/>
        <v>1919.9914339805048</v>
      </c>
      <c r="D29" s="1" t="s">
        <v>7</v>
      </c>
      <c r="E29" t="s">
        <v>52</v>
      </c>
    </row>
    <row r="30" spans="1:5">
      <c r="A30">
        <v>1958.10618237676</v>
      </c>
      <c r="B30">
        <v>3082.8424535230802</v>
      </c>
      <c r="C30">
        <f t="shared" si="0"/>
        <v>1815.5525455648792</v>
      </c>
      <c r="D30" s="1" t="s">
        <v>7</v>
      </c>
      <c r="E30" t="s">
        <v>53</v>
      </c>
    </row>
    <row r="31" spans="1:5">
      <c r="A31">
        <v>1958.66035946749</v>
      </c>
      <c r="B31">
        <v>3010.0461568524302</v>
      </c>
      <c r="C31">
        <f t="shared" si="0"/>
        <v>1772.6812332222537</v>
      </c>
      <c r="D31" s="1" t="s">
        <v>7</v>
      </c>
      <c r="E31" t="s">
        <v>54</v>
      </c>
    </row>
    <row r="32" spans="1:5">
      <c r="A32">
        <v>1959.2144754798201</v>
      </c>
      <c r="B32">
        <v>2946.1184445477602</v>
      </c>
      <c r="C32">
        <f t="shared" si="0"/>
        <v>1735.0328218756911</v>
      </c>
      <c r="D32" s="1" t="s">
        <v>7</v>
      </c>
      <c r="E32" t="s">
        <v>55</v>
      </c>
    </row>
    <row r="33" spans="1:5">
      <c r="A33">
        <v>1959.7685312620499</v>
      </c>
      <c r="B33">
        <v>2890.9361418261901</v>
      </c>
      <c r="C33">
        <f t="shared" si="0"/>
        <v>1702.5347712335683</v>
      </c>
      <c r="D33" s="1" t="s">
        <v>7</v>
      </c>
      <c r="E33" t="s">
        <v>56</v>
      </c>
    </row>
    <row r="34" spans="1:5">
      <c r="A34">
        <v>1960.32251493784</v>
      </c>
      <c r="B34">
        <v>2846.22369564777</v>
      </c>
      <c r="C34">
        <f t="shared" si="0"/>
        <v>1676.2026453784529</v>
      </c>
      <c r="D34" s="1" t="s">
        <v>7</v>
      </c>
      <c r="E34" t="s">
        <v>57</v>
      </c>
    </row>
    <row r="35" spans="1:5">
      <c r="A35">
        <v>1960.8764299004099</v>
      </c>
      <c r="B35">
        <v>2811.4884068810702</v>
      </c>
      <c r="C35">
        <f t="shared" si="0"/>
        <v>1655.7462831439041</v>
      </c>
      <c r="D35" s="1" t="s">
        <v>7</v>
      </c>
      <c r="E35" t="s">
        <v>58</v>
      </c>
    </row>
    <row r="36" spans="1:5">
      <c r="A36">
        <v>1961.4302651217399</v>
      </c>
      <c r="B36">
        <v>2788.3315477032702</v>
      </c>
      <c r="C36">
        <f t="shared" si="0"/>
        <v>1642.1087083208715</v>
      </c>
      <c r="D36" s="1" t="s">
        <v>7</v>
      </c>
      <c r="E36" t="s">
        <v>59</v>
      </c>
    </row>
    <row r="37" spans="1:5">
      <c r="A37">
        <v>1961.9840647139999</v>
      </c>
      <c r="B37">
        <v>2770.3480294056199</v>
      </c>
      <c r="C37">
        <f t="shared" si="0"/>
        <v>1631.5178257455395</v>
      </c>
      <c r="D37" s="1" t="s">
        <v>7</v>
      </c>
      <c r="E37" t="s">
        <v>60</v>
      </c>
    </row>
    <row r="38" spans="1:5">
      <c r="A38">
        <v>1962.5378371602999</v>
      </c>
      <c r="B38">
        <v>2756.3061041595001</v>
      </c>
      <c r="C38">
        <f t="shared" si="0"/>
        <v>1623.2482325017818</v>
      </c>
      <c r="D38" s="1" t="s">
        <v>7</v>
      </c>
      <c r="E38" t="s">
        <v>61</v>
      </c>
    </row>
    <row r="39" spans="1:5">
      <c r="A39">
        <v>1963.05912718435</v>
      </c>
      <c r="B39">
        <v>2746.9921955785799</v>
      </c>
      <c r="C39">
        <f t="shared" si="0"/>
        <v>1617.7630704514397</v>
      </c>
      <c r="D39" s="1" t="s">
        <v>7</v>
      </c>
      <c r="E39" t="s">
        <v>62</v>
      </c>
    </row>
    <row r="40" spans="1:5">
      <c r="A40">
        <v>1964.5266175266099</v>
      </c>
      <c r="B40">
        <v>2735.13513513513</v>
      </c>
      <c r="C40">
        <f t="shared" si="0"/>
        <v>1610.780191308063</v>
      </c>
      <c r="D40" s="1" t="s">
        <v>7</v>
      </c>
      <c r="E40" t="s">
        <v>63</v>
      </c>
    </row>
    <row r="41" spans="1:5">
      <c r="A41">
        <v>1966.6244795467001</v>
      </c>
      <c r="B41">
        <v>2758.0305511195502</v>
      </c>
      <c r="C41">
        <f t="shared" si="0"/>
        <v>1624.2637965843485</v>
      </c>
      <c r="D41" s="1" t="s">
        <v>7</v>
      </c>
      <c r="E41" t="s">
        <v>64</v>
      </c>
    </row>
    <row r="42" spans="1:5">
      <c r="A42">
        <v>1967.1780721510299</v>
      </c>
      <c r="B42">
        <v>2770.10167983989</v>
      </c>
      <c r="C42">
        <f t="shared" si="0"/>
        <v>1631.3727451623108</v>
      </c>
      <c r="D42" s="1" t="s">
        <v>7</v>
      </c>
      <c r="E42" t="s">
        <v>65</v>
      </c>
    </row>
    <row r="43" spans="1:5">
      <c r="A43">
        <v>1967.7316452442101</v>
      </c>
      <c r="B43">
        <v>2785.0058285660298</v>
      </c>
      <c r="C43">
        <f t="shared" si="0"/>
        <v>1640.1501204473491</v>
      </c>
      <c r="D43" s="1" t="s">
        <v>7</v>
      </c>
      <c r="E43" t="s">
        <v>66</v>
      </c>
    </row>
    <row r="44" spans="1:5">
      <c r="A44">
        <v>1968.2851903431099</v>
      </c>
      <c r="B44">
        <v>2803.9747451265698</v>
      </c>
      <c r="C44">
        <f t="shared" si="0"/>
        <v>1651.3213253555789</v>
      </c>
      <c r="D44" s="1" t="s">
        <v>7</v>
      </c>
      <c r="E44" t="s">
        <v>67</v>
      </c>
    </row>
    <row r="45" spans="1:5">
      <c r="A45">
        <v>1968.83871677917</v>
      </c>
      <c r="B45">
        <v>2825.6535069100501</v>
      </c>
      <c r="C45">
        <f t="shared" si="0"/>
        <v>1664.0884166792737</v>
      </c>
      <c r="D45" s="1" t="s">
        <v>7</v>
      </c>
      <c r="E45" t="s">
        <v>68</v>
      </c>
    </row>
    <row r="46" spans="1:5">
      <c r="A46">
        <v>1969.3922389736699</v>
      </c>
      <c r="B46">
        <v>2847.94814260782</v>
      </c>
      <c r="C46">
        <f t="shared" si="0"/>
        <v>1677.2182094610198</v>
      </c>
      <c r="D46" s="1" t="s">
        <v>7</v>
      </c>
      <c r="E46" t="s">
        <v>69</v>
      </c>
    </row>
    <row r="47" spans="1:5">
      <c r="A47">
        <v>1969.8497904522801</v>
      </c>
      <c r="B47">
        <v>2859.3418100224299</v>
      </c>
      <c r="C47">
        <f t="shared" si="0"/>
        <v>1683.9281864351187</v>
      </c>
      <c r="D47" s="1" t="s">
        <v>7</v>
      </c>
      <c r="E47" t="s">
        <v>70</v>
      </c>
    </row>
    <row r="48" spans="1:5">
      <c r="A48">
        <v>1975</v>
      </c>
      <c r="B48">
        <v>2473.7342659205965</v>
      </c>
      <c r="C48">
        <f t="shared" si="0"/>
        <v>1456.8355701766916</v>
      </c>
      <c r="D48" s="1" t="s">
        <v>3</v>
      </c>
    </row>
    <row r="49" spans="1:4">
      <c r="A49">
        <v>1980</v>
      </c>
      <c r="B49">
        <v>2129.6156118143458</v>
      </c>
      <c r="C49">
        <f t="shared" si="0"/>
        <v>1254.1766578715947</v>
      </c>
      <c r="D49" s="1" t="s">
        <v>3</v>
      </c>
    </row>
    <row r="50" spans="1:4">
      <c r="A50">
        <v>1985</v>
      </c>
      <c r="B50">
        <v>2070.8819226750261</v>
      </c>
      <c r="C50">
        <f t="shared" si="0"/>
        <v>1219.5871190174614</v>
      </c>
      <c r="D50" s="1" t="s">
        <v>3</v>
      </c>
    </row>
    <row r="51" spans="1:4">
      <c r="A51">
        <v>1990</v>
      </c>
      <c r="B51">
        <v>2047.8083704804358</v>
      </c>
      <c r="C51">
        <f t="shared" si="0"/>
        <v>1205.9986054772253</v>
      </c>
      <c r="D51" s="1" t="s">
        <v>3</v>
      </c>
    </row>
    <row r="52" spans="1:4">
      <c r="A52">
        <v>1991</v>
      </c>
      <c r="B52">
        <v>1960.36537541846</v>
      </c>
      <c r="C52">
        <f t="shared" si="0"/>
        <v>1154.5015359156073</v>
      </c>
      <c r="D52" s="1" t="s">
        <v>3</v>
      </c>
    </row>
    <row r="53" spans="1:4">
      <c r="A53">
        <v>1992</v>
      </c>
      <c r="B53">
        <v>2006.263585618125</v>
      </c>
      <c r="C53">
        <f t="shared" si="0"/>
        <v>1181.5319838289099</v>
      </c>
      <c r="D53" s="1" t="s">
        <v>3</v>
      </c>
    </row>
    <row r="54" spans="1:4">
      <c r="A54">
        <v>1993</v>
      </c>
      <c r="B54">
        <v>2000.6708824003872</v>
      </c>
      <c r="C54">
        <f t="shared" si="0"/>
        <v>1178.2383200375771</v>
      </c>
      <c r="D54" s="1" t="s">
        <v>3</v>
      </c>
    </row>
    <row r="55" spans="1:4">
      <c r="A55">
        <v>1994</v>
      </c>
      <c r="B55">
        <v>1900.4655259839838</v>
      </c>
      <c r="C55">
        <f t="shared" si="0"/>
        <v>1119.2252200612454</v>
      </c>
      <c r="D55" s="1" t="s">
        <v>3</v>
      </c>
    </row>
    <row r="56" spans="1:4">
      <c r="A56">
        <v>1995</v>
      </c>
      <c r="B56">
        <v>2052.9922916126643</v>
      </c>
      <c r="C56">
        <f t="shared" si="0"/>
        <v>1209.0515286640295</v>
      </c>
      <c r="D56" s="1" t="s">
        <v>3</v>
      </c>
    </row>
    <row r="57" spans="1:4">
      <c r="A57">
        <v>1996</v>
      </c>
      <c r="B57">
        <v>2175.7982577970788</v>
      </c>
      <c r="C57">
        <f t="shared" si="0"/>
        <v>1281.3746161646147</v>
      </c>
      <c r="D57" s="1" t="s">
        <v>3</v>
      </c>
    </row>
    <row r="58" spans="1:4">
      <c r="A58">
        <v>1997</v>
      </c>
      <c r="B58">
        <v>2269.2358195896245</v>
      </c>
      <c r="C58">
        <f t="shared" si="0"/>
        <v>1336.4020156251245</v>
      </c>
      <c r="D58" s="1" t="s">
        <v>3</v>
      </c>
    </row>
    <row r="59" spans="1:4">
      <c r="A59">
        <v>1998</v>
      </c>
      <c r="B59">
        <v>2236.3639455128205</v>
      </c>
      <c r="C59">
        <f t="shared" si="0"/>
        <v>1317.0430585725423</v>
      </c>
      <c r="D59" s="1" t="s">
        <v>3</v>
      </c>
    </row>
    <row r="60" spans="1:4">
      <c r="A60">
        <v>1999</v>
      </c>
      <c r="B60">
        <v>2324.4663251407128</v>
      </c>
      <c r="C60">
        <f t="shared" si="0"/>
        <v>1368.9284539552832</v>
      </c>
      <c r="D60" s="1" t="s">
        <v>3</v>
      </c>
    </row>
    <row r="61" spans="1:4">
      <c r="A61">
        <v>2000</v>
      </c>
      <c r="B61">
        <v>2664.7906234994543</v>
      </c>
      <c r="C61">
        <f t="shared" si="0"/>
        <v>1569.3527881591551</v>
      </c>
      <c r="D61" s="1" t="s">
        <v>3</v>
      </c>
    </row>
    <row r="62" spans="1:4">
      <c r="A62">
        <v>2001</v>
      </c>
      <c r="B62">
        <v>2667.3235769394364</v>
      </c>
      <c r="C62">
        <f t="shared" si="0"/>
        <v>1570.8444991807487</v>
      </c>
      <c r="D62" s="1" t="s">
        <v>3</v>
      </c>
    </row>
    <row r="63" spans="1:4">
      <c r="A63">
        <v>2002</v>
      </c>
      <c r="B63">
        <v>2515.6603935959029</v>
      </c>
      <c r="C63">
        <f t="shared" si="0"/>
        <v>1481.52677284895</v>
      </c>
      <c r="D63" s="1" t="s">
        <v>3</v>
      </c>
    </row>
    <row r="64" spans="1:4">
      <c r="A64">
        <v>2003</v>
      </c>
      <c r="B64">
        <v>2127.4177103963648</v>
      </c>
      <c r="C64">
        <f t="shared" si="0"/>
        <v>1252.8822662267164</v>
      </c>
      <c r="D64" s="1" t="s">
        <v>3</v>
      </c>
    </row>
    <row r="65" spans="1:4">
      <c r="A65">
        <v>2004</v>
      </c>
      <c r="B65">
        <v>2051.212061408341</v>
      </c>
      <c r="C65">
        <f t="shared" si="0"/>
        <v>1208.0031126233534</v>
      </c>
      <c r="D65" s="1" t="s">
        <v>3</v>
      </c>
    </row>
    <row r="66" spans="1:4">
      <c r="A66">
        <v>2005</v>
      </c>
      <c r="B66">
        <v>2008.471426546881</v>
      </c>
      <c r="C66">
        <f t="shared" si="0"/>
        <v>1182.8322290664908</v>
      </c>
      <c r="D66" s="1" t="s">
        <v>3</v>
      </c>
    </row>
    <row r="67" spans="1:4">
      <c r="A67">
        <v>2006</v>
      </c>
      <c r="B67">
        <v>1932.4003801331655</v>
      </c>
      <c r="C67">
        <f t="shared" ref="C67:C82" si="1">(B67/1.0551)/1.609344</f>
        <v>1138.0323458280945</v>
      </c>
      <c r="D67" s="1" t="s">
        <v>3</v>
      </c>
    </row>
    <row r="68" spans="1:4">
      <c r="A68">
        <v>2007</v>
      </c>
      <c r="B68">
        <v>1809.6842581618307</v>
      </c>
      <c r="C68">
        <f t="shared" si="1"/>
        <v>1065.7621695262553</v>
      </c>
      <c r="D68" s="1" t="s">
        <v>3</v>
      </c>
    </row>
    <row r="69" spans="1:4">
      <c r="A69">
        <v>2008</v>
      </c>
      <c r="B69">
        <v>1731.7461000870826</v>
      </c>
      <c r="C69">
        <f t="shared" si="1"/>
        <v>1019.862703879693</v>
      </c>
      <c r="D69" s="1" t="s">
        <v>3</v>
      </c>
    </row>
    <row r="70" spans="1:4">
      <c r="A70">
        <v>2009</v>
      </c>
      <c r="B70">
        <v>1759.304549427143</v>
      </c>
      <c r="C70">
        <f t="shared" si="1"/>
        <v>1036.0924702740115</v>
      </c>
      <c r="D70" s="1" t="s">
        <v>3</v>
      </c>
    </row>
    <row r="71" spans="1:4">
      <c r="A71">
        <v>2010</v>
      </c>
      <c r="B71">
        <v>1655.2430764618316</v>
      </c>
      <c r="C71">
        <f t="shared" si="1"/>
        <v>974.80841992577098</v>
      </c>
      <c r="D71" s="1" t="s">
        <v>3</v>
      </c>
    </row>
    <row r="72" spans="1:4">
      <c r="A72">
        <v>2011</v>
      </c>
      <c r="B72">
        <v>1615.7521777741044</v>
      </c>
      <c r="C72">
        <f t="shared" si="1"/>
        <v>951.55137623311919</v>
      </c>
      <c r="D72" s="1" t="s">
        <v>3</v>
      </c>
    </row>
    <row r="73" spans="1:4">
      <c r="A73">
        <v>2012</v>
      </c>
      <c r="B73">
        <v>1548.6450542522064</v>
      </c>
      <c r="C73">
        <f t="shared" si="1"/>
        <v>912.03054090905528</v>
      </c>
      <c r="D73" s="1" t="s">
        <v>3</v>
      </c>
    </row>
    <row r="74" spans="1:4">
      <c r="A74">
        <v>2013</v>
      </c>
      <c r="B74">
        <v>1595.380799104988</v>
      </c>
      <c r="C74">
        <f t="shared" si="1"/>
        <v>939.55423107991373</v>
      </c>
      <c r="D74" s="1" t="s">
        <v>3</v>
      </c>
    </row>
    <row r="75" spans="1:4">
      <c r="A75">
        <v>2014</v>
      </c>
      <c r="B75">
        <v>1615.9321150646931</v>
      </c>
      <c r="C75">
        <f t="shared" si="1"/>
        <v>951.65734519225202</v>
      </c>
      <c r="D75" s="1" t="s">
        <v>3</v>
      </c>
    </row>
    <row r="76" spans="1:4">
      <c r="A76">
        <v>2015</v>
      </c>
      <c r="B76">
        <v>1576.1529164390124</v>
      </c>
      <c r="C76">
        <f t="shared" si="1"/>
        <v>928.23051543556085</v>
      </c>
      <c r="D76" s="1" t="s">
        <v>3</v>
      </c>
    </row>
    <row r="77" spans="1:4">
      <c r="A77">
        <v>2016</v>
      </c>
      <c r="B77">
        <v>1538.6893331001695</v>
      </c>
      <c r="C77">
        <f t="shared" si="1"/>
        <v>906.16740156508445</v>
      </c>
      <c r="D77" s="1" t="s">
        <v>3</v>
      </c>
    </row>
    <row r="78" spans="1:4">
      <c r="A78">
        <v>2017</v>
      </c>
      <c r="B78">
        <v>1594.6103619507651</v>
      </c>
      <c r="C78">
        <f t="shared" si="1"/>
        <v>939.10050398953035</v>
      </c>
      <c r="D78" s="1" t="s">
        <v>3</v>
      </c>
    </row>
    <row r="79" spans="1:4">
      <c r="A79">
        <v>2018</v>
      </c>
      <c r="B79">
        <v>1673.9835172550208</v>
      </c>
      <c r="C79">
        <f t="shared" si="1"/>
        <v>985.84507051691594</v>
      </c>
      <c r="D79" s="1" t="s">
        <v>3</v>
      </c>
    </row>
    <row r="80" spans="1:4">
      <c r="A80">
        <v>2019</v>
      </c>
      <c r="B80">
        <v>1584.8477406882557</v>
      </c>
      <c r="C80">
        <f t="shared" si="1"/>
        <v>933.35108534367043</v>
      </c>
      <c r="D80" s="1" t="s">
        <v>3</v>
      </c>
    </row>
    <row r="81" spans="1:4">
      <c r="A81">
        <v>2020</v>
      </c>
      <c r="B81">
        <v>2861.1594941688327</v>
      </c>
      <c r="C81">
        <f t="shared" si="1"/>
        <v>1684.9986599117192</v>
      </c>
      <c r="D81" s="1" t="s">
        <v>3</v>
      </c>
    </row>
    <row r="82" spans="1:4">
      <c r="A82">
        <v>2021</v>
      </c>
      <c r="B82">
        <v>2573.5463143147003</v>
      </c>
      <c r="C82">
        <f t="shared" si="1"/>
        <v>1515.6170425587356</v>
      </c>
      <c r="D82" s="1" t="s">
        <v>3</v>
      </c>
    </row>
  </sheetData>
  <phoneticPr fontId="2" type="noConversion"/>
  <hyperlinks>
    <hyperlink ref="D48" r:id="rId1" xr:uid="{A3A43847-6689-5442-A376-064574423413}"/>
    <hyperlink ref="D49:D82" r:id="rId2" display="https://www.bts.gov/content/energy-intensity-passenger-modes " xr:uid="{B6B08DB7-5F5A-CE45-B46E-5978FCC76D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AEAA-EB36-C04B-8F5E-8B1210AE2B72}">
  <dimension ref="A1:C114"/>
  <sheetViews>
    <sheetView workbookViewId="0">
      <selection activeCell="L34" sqref="L34"/>
    </sheetView>
  </sheetViews>
  <sheetFormatPr baseColWidth="10" defaultRowHeight="16"/>
  <sheetData>
    <row r="1" spans="1:3">
      <c r="A1" t="s">
        <v>0</v>
      </c>
      <c r="B1" t="s">
        <v>8</v>
      </c>
      <c r="C1" t="s">
        <v>9</v>
      </c>
    </row>
    <row r="2" spans="1:3">
      <c r="A2">
        <v>1906.3048126953299</v>
      </c>
      <c r="B2">
        <v>143.54873350819801</v>
      </c>
      <c r="C2" t="s">
        <v>10</v>
      </c>
    </row>
    <row r="3" spans="1:3">
      <c r="A3">
        <v>1909.1394460941699</v>
      </c>
      <c r="B3">
        <v>148.451475657087</v>
      </c>
      <c r="C3" t="s">
        <v>10</v>
      </c>
    </row>
    <row r="4" spans="1:3">
      <c r="A4">
        <v>1911.9740794930101</v>
      </c>
      <c r="B4">
        <v>152.33808322855</v>
      </c>
      <c r="C4" t="s">
        <v>10</v>
      </c>
    </row>
    <row r="5" spans="1:3">
      <c r="A5">
        <v>1914.8087128918501</v>
      </c>
      <c r="B5">
        <v>154.085234453449</v>
      </c>
      <c r="C5" t="s">
        <v>10</v>
      </c>
    </row>
    <row r="6" spans="1:3">
      <c r="A6">
        <v>1917.6433462907</v>
      </c>
      <c r="B6">
        <v>151.94363436305099</v>
      </c>
      <c r="C6" t="s">
        <v>10</v>
      </c>
    </row>
    <row r="7" spans="1:3">
      <c r="A7">
        <v>1920.47797968954</v>
      </c>
      <c r="B7">
        <v>147.977708269722</v>
      </c>
      <c r="C7" t="s">
        <v>10</v>
      </c>
    </row>
    <row r="8" spans="1:3">
      <c r="A8">
        <v>1923.31261308838</v>
      </c>
      <c r="B8">
        <v>141.372833516453</v>
      </c>
      <c r="C8" t="s">
        <v>10</v>
      </c>
    </row>
    <row r="9" spans="1:3">
      <c r="A9">
        <v>1925.92492229908</v>
      </c>
      <c r="B9">
        <v>131.803809149042</v>
      </c>
      <c r="C9" t="s">
        <v>10</v>
      </c>
    </row>
    <row r="10" spans="1:3">
      <c r="A10">
        <v>1928.06479260997</v>
      </c>
      <c r="B10">
        <v>119.766039411227</v>
      </c>
      <c r="C10" t="s">
        <v>10</v>
      </c>
    </row>
    <row r="11" spans="1:3">
      <c r="A11">
        <v>1929.8155955916</v>
      </c>
      <c r="B11">
        <v>108.35526059261601</v>
      </c>
      <c r="C11" t="s">
        <v>10</v>
      </c>
    </row>
    <row r="12" spans="1:3">
      <c r="A12">
        <v>1931.6219796202799</v>
      </c>
      <c r="B12">
        <v>97.559354323056397</v>
      </c>
      <c r="C12" t="s">
        <v>10</v>
      </c>
    </row>
    <row r="13" spans="1:3">
      <c r="A13">
        <v>1933.9285930722799</v>
      </c>
      <c r="B13">
        <v>85.546003924231997</v>
      </c>
      <c r="C13" t="s">
        <v>10</v>
      </c>
    </row>
    <row r="14" spans="1:3">
      <c r="A14">
        <v>1936.65206437705</v>
      </c>
      <c r="B14">
        <v>79.320024490770606</v>
      </c>
      <c r="C14" t="s">
        <v>10</v>
      </c>
    </row>
    <row r="15" spans="1:3">
      <c r="A15">
        <v>1939.48669777589</v>
      </c>
      <c r="B15">
        <v>80.554820939288405</v>
      </c>
      <c r="C15" t="s">
        <v>10</v>
      </c>
    </row>
    <row r="16" spans="1:3">
      <c r="A16">
        <v>1942.3213311747299</v>
      </c>
      <c r="B16">
        <v>84.314947624531399</v>
      </c>
      <c r="C16" t="s">
        <v>10</v>
      </c>
    </row>
    <row r="17" spans="1:3">
      <c r="A17">
        <v>1945.1559645735699</v>
      </c>
      <c r="B17">
        <v>83.526049893533994</v>
      </c>
      <c r="C17" t="s">
        <v>10</v>
      </c>
    </row>
    <row r="18" spans="1:3">
      <c r="A18">
        <v>1947.9905979724099</v>
      </c>
      <c r="B18">
        <v>75.418410712468201</v>
      </c>
      <c r="C18" t="s">
        <v>10</v>
      </c>
    </row>
    <row r="19" spans="1:3">
      <c r="A19">
        <v>1950.6584882301499</v>
      </c>
      <c r="B19">
        <v>64.316675976258296</v>
      </c>
      <c r="C19" t="s">
        <v>10</v>
      </c>
    </row>
    <row r="20" spans="1:3">
      <c r="A20">
        <v>1953.32637848788</v>
      </c>
      <c r="B20">
        <v>53.322843013037897</v>
      </c>
      <c r="C20" t="s">
        <v>10</v>
      </c>
    </row>
    <row r="21" spans="1:3">
      <c r="A21">
        <v>1956.16101188672</v>
      </c>
      <c r="B21">
        <v>46.497162644842902</v>
      </c>
      <c r="C21" t="s">
        <v>10</v>
      </c>
    </row>
    <row r="22" spans="1:3">
      <c r="A22">
        <v>1958.9956452855599</v>
      </c>
      <c r="B22">
        <v>44.166913097032598</v>
      </c>
      <c r="C22" t="s">
        <v>10</v>
      </c>
    </row>
    <row r="23" spans="1:3">
      <c r="A23">
        <v>1961.8302786843999</v>
      </c>
      <c r="B23">
        <v>43.648127089148403</v>
      </c>
      <c r="C23" t="s">
        <v>10</v>
      </c>
    </row>
    <row r="24" spans="1:3">
      <c r="A24">
        <v>1964.6649120832501</v>
      </c>
      <c r="B24">
        <v>42.739179703433997</v>
      </c>
      <c r="C24" t="s">
        <v>10</v>
      </c>
    </row>
    <row r="25" spans="1:3">
      <c r="A25">
        <v>1967.4995454820901</v>
      </c>
      <c r="B25">
        <v>39.375645627523802</v>
      </c>
      <c r="C25" t="s">
        <v>10</v>
      </c>
    </row>
    <row r="26" spans="1:3">
      <c r="A26">
        <v>1970.33417888093</v>
      </c>
      <c r="B26">
        <v>34.920945939989501</v>
      </c>
      <c r="C26" t="s">
        <v>10</v>
      </c>
    </row>
    <row r="27" spans="1:3">
      <c r="A27">
        <v>1973.16881227977</v>
      </c>
      <c r="B27">
        <v>31.398774820346201</v>
      </c>
      <c r="C27" t="s">
        <v>10</v>
      </c>
    </row>
    <row r="28" spans="1:3">
      <c r="A28">
        <v>1976.00344567861</v>
      </c>
      <c r="B28">
        <v>28.489714437293198</v>
      </c>
      <c r="C28" t="s">
        <v>10</v>
      </c>
    </row>
    <row r="29" spans="1:3">
      <c r="A29">
        <v>1978.8380790774499</v>
      </c>
      <c r="B29">
        <v>27.816578873344302</v>
      </c>
      <c r="C29" t="s">
        <v>10</v>
      </c>
    </row>
    <row r="30" spans="1:3">
      <c r="A30">
        <v>1981.6727124762999</v>
      </c>
      <c r="B30">
        <v>28.4189708907636</v>
      </c>
      <c r="C30" t="s">
        <v>10</v>
      </c>
    </row>
    <row r="31" spans="1:3">
      <c r="A31">
        <v>1984.5073458751399</v>
      </c>
      <c r="B31">
        <v>28.003084586922501</v>
      </c>
      <c r="C31" t="s">
        <v>10</v>
      </c>
    </row>
    <row r="32" spans="1:3">
      <c r="A32">
        <v>1987.3419792739801</v>
      </c>
      <c r="B32">
        <v>25.850765777353502</v>
      </c>
      <c r="C32" t="s">
        <v>10</v>
      </c>
    </row>
    <row r="33" spans="1:3">
      <c r="A33">
        <v>1990.1766126728201</v>
      </c>
      <c r="B33">
        <v>23.205385885911099</v>
      </c>
      <c r="C33" t="s">
        <v>10</v>
      </c>
    </row>
    <row r="34" spans="1:3">
      <c r="A34">
        <v>1993.01124607166</v>
      </c>
      <c r="B34">
        <v>19.768964519636999</v>
      </c>
      <c r="C34" t="s">
        <v>10</v>
      </c>
    </row>
    <row r="35" spans="1:3">
      <c r="A35">
        <v>1994.9010016708901</v>
      </c>
      <c r="B35">
        <v>17.477302360842899</v>
      </c>
      <c r="C35" t="s">
        <v>10</v>
      </c>
    </row>
    <row r="36" spans="1:3">
      <c r="A36">
        <v>2008</v>
      </c>
      <c r="B36">
        <v>11.04</v>
      </c>
      <c r="C36" t="s">
        <v>11</v>
      </c>
    </row>
    <row r="37" spans="1:3">
      <c r="A37">
        <v>2012</v>
      </c>
      <c r="B37">
        <v>8.8800000000000008</v>
      </c>
      <c r="C37" t="s">
        <v>11</v>
      </c>
    </row>
    <row r="38" spans="1:3">
      <c r="A38">
        <v>2013</v>
      </c>
      <c r="B38">
        <v>8.82</v>
      </c>
      <c r="C38" t="s">
        <v>11</v>
      </c>
    </row>
    <row r="39" spans="1:3">
      <c r="A39">
        <v>2014</v>
      </c>
      <c r="B39">
        <v>8.64</v>
      </c>
      <c r="C39" t="s">
        <v>11</v>
      </c>
    </row>
    <row r="40" spans="1:3">
      <c r="A40">
        <v>2015</v>
      </c>
      <c r="B40">
        <v>8.91</v>
      </c>
      <c r="C40" t="s">
        <v>11</v>
      </c>
    </row>
    <row r="41" spans="1:3">
      <c r="A41">
        <v>2016</v>
      </c>
      <c r="B41">
        <v>8.6999999999999993</v>
      </c>
      <c r="C41" t="s">
        <v>11</v>
      </c>
    </row>
    <row r="42" spans="1:3">
      <c r="A42">
        <v>2017</v>
      </c>
      <c r="B42">
        <v>8.36</v>
      </c>
      <c r="C42" t="s">
        <v>11</v>
      </c>
    </row>
    <row r="43" spans="1:3">
      <c r="A43">
        <v>2018</v>
      </c>
      <c r="B43">
        <v>8.18</v>
      </c>
      <c r="C43" t="s">
        <v>11</v>
      </c>
    </row>
    <row r="45" spans="1:3">
      <c r="A45" t="s">
        <v>0</v>
      </c>
      <c r="B45" t="s">
        <v>8</v>
      </c>
      <c r="C45" t="s">
        <v>9</v>
      </c>
    </row>
    <row r="46" spans="1:3">
      <c r="A46">
        <v>1946.26758551429</v>
      </c>
      <c r="B46">
        <v>37.4441324328807</v>
      </c>
      <c r="C46" t="s">
        <v>10</v>
      </c>
    </row>
    <row r="47" spans="1:3">
      <c r="A47">
        <v>1949.1022189131299</v>
      </c>
      <c r="B47">
        <v>33.201663384935401</v>
      </c>
      <c r="C47" t="s">
        <v>10</v>
      </c>
    </row>
    <row r="48" spans="1:3">
      <c r="A48">
        <v>1951.9368523119799</v>
      </c>
      <c r="B48">
        <v>29.068525272535901</v>
      </c>
      <c r="C48" t="s">
        <v>10</v>
      </c>
    </row>
    <row r="49" spans="1:3">
      <c r="A49">
        <v>1954.7714857108199</v>
      </c>
      <c r="B49">
        <v>26.0651401607767</v>
      </c>
      <c r="C49" t="s">
        <v>10</v>
      </c>
    </row>
    <row r="50" spans="1:3">
      <c r="A50">
        <v>1957.6061191096601</v>
      </c>
      <c r="B50">
        <v>24.701719082205098</v>
      </c>
      <c r="C50" t="s">
        <v>10</v>
      </c>
    </row>
    <row r="51" spans="1:3">
      <c r="A51">
        <v>1960.4407525085001</v>
      </c>
      <c r="B51">
        <v>24.808906273916701</v>
      </c>
      <c r="C51" t="s">
        <v>10</v>
      </c>
    </row>
    <row r="52" spans="1:3">
      <c r="A52">
        <v>1963.27538590734</v>
      </c>
      <c r="B52">
        <v>25.589229029577201</v>
      </c>
      <c r="C52" t="s">
        <v>10</v>
      </c>
    </row>
    <row r="53" spans="1:3">
      <c r="A53">
        <v>1966.11001930618</v>
      </c>
      <c r="B53">
        <v>25.434879473512499</v>
      </c>
      <c r="C53" t="s">
        <v>10</v>
      </c>
    </row>
    <row r="54" spans="1:3">
      <c r="A54">
        <v>1968.94465270503</v>
      </c>
      <c r="B54">
        <v>24.802475042413999</v>
      </c>
      <c r="C54" t="s">
        <v>10</v>
      </c>
    </row>
    <row r="55" spans="1:3">
      <c r="A55">
        <v>1971.7792861038699</v>
      </c>
      <c r="B55">
        <v>23.824927854004201</v>
      </c>
      <c r="C55" t="s">
        <v>10</v>
      </c>
    </row>
    <row r="56" spans="1:3">
      <c r="A56">
        <v>1974.6139195027099</v>
      </c>
      <c r="B56">
        <v>22.579412686315301</v>
      </c>
      <c r="C56" t="s">
        <v>10</v>
      </c>
    </row>
    <row r="57" spans="1:3">
      <c r="A57">
        <v>1977.4485529015501</v>
      </c>
      <c r="B57">
        <v>20.547143531463298</v>
      </c>
      <c r="C57" t="s">
        <v>10</v>
      </c>
    </row>
    <row r="58" spans="1:3">
      <c r="A58">
        <v>1980.2831863003901</v>
      </c>
      <c r="B58">
        <v>18.967204325634199</v>
      </c>
      <c r="C58" t="s">
        <v>10</v>
      </c>
    </row>
    <row r="59" spans="1:3">
      <c r="A59">
        <v>1983.11781969923</v>
      </c>
      <c r="B59">
        <v>16.7720106393805</v>
      </c>
      <c r="C59" t="s">
        <v>10</v>
      </c>
    </row>
    <row r="60" spans="1:3">
      <c r="A60">
        <v>1985.95245309808</v>
      </c>
      <c r="B60">
        <v>14.7054415831808</v>
      </c>
      <c r="C60" t="s">
        <v>10</v>
      </c>
    </row>
    <row r="61" spans="1:3">
      <c r="A61">
        <v>1988.78708649692</v>
      </c>
      <c r="B61">
        <v>13.442776464818101</v>
      </c>
      <c r="C61" t="s">
        <v>10</v>
      </c>
    </row>
    <row r="62" spans="1:3">
      <c r="A62">
        <v>1991.62171989576</v>
      </c>
      <c r="B62">
        <v>12.561697748948699</v>
      </c>
      <c r="C62" t="s">
        <v>10</v>
      </c>
    </row>
    <row r="63" spans="1:3">
      <c r="A63">
        <v>1994.2062385829399</v>
      </c>
      <c r="B63">
        <v>12.006161846763399</v>
      </c>
      <c r="C63" t="s">
        <v>10</v>
      </c>
    </row>
    <row r="64" spans="1:3">
      <c r="A64">
        <v>2008</v>
      </c>
      <c r="B64">
        <v>11.08</v>
      </c>
      <c r="C64" t="s">
        <v>11</v>
      </c>
    </row>
    <row r="65" spans="1:3">
      <c r="A65">
        <v>2012</v>
      </c>
      <c r="B65">
        <v>7.9</v>
      </c>
      <c r="C65" t="s">
        <v>11</v>
      </c>
    </row>
    <row r="66" spans="1:3">
      <c r="A66">
        <v>2013</v>
      </c>
      <c r="B66">
        <v>7.59</v>
      </c>
      <c r="C66" t="s">
        <v>11</v>
      </c>
    </row>
    <row r="67" spans="1:3">
      <c r="A67">
        <v>2014</v>
      </c>
      <c r="B67">
        <v>7.18</v>
      </c>
      <c r="C67" t="s">
        <v>11</v>
      </c>
    </row>
    <row r="68" spans="1:3">
      <c r="A68">
        <v>2015</v>
      </c>
      <c r="B68">
        <v>7.2</v>
      </c>
      <c r="C68" t="s">
        <v>11</v>
      </c>
    </row>
    <row r="69" spans="1:3">
      <c r="A69">
        <v>2016</v>
      </c>
      <c r="B69">
        <v>7.21</v>
      </c>
      <c r="C69" t="s">
        <v>11</v>
      </c>
    </row>
    <row r="70" spans="1:3">
      <c r="A70">
        <v>2017</v>
      </c>
      <c r="B70">
        <v>7.03</v>
      </c>
      <c r="C70" t="s">
        <v>11</v>
      </c>
    </row>
    <row r="71" spans="1:3">
      <c r="A71">
        <v>2018</v>
      </c>
      <c r="B71">
        <v>6.9</v>
      </c>
      <c r="C71" t="s">
        <v>11</v>
      </c>
    </row>
    <row r="73" spans="1:3">
      <c r="A73" t="s">
        <v>0</v>
      </c>
      <c r="B73" t="s">
        <v>8</v>
      </c>
      <c r="C73" t="s">
        <v>9</v>
      </c>
    </row>
    <row r="74" spans="1:3">
      <c r="A74">
        <v>1906.3048126953299</v>
      </c>
      <c r="B74">
        <v>124.420107275345</v>
      </c>
      <c r="C74" t="s">
        <v>10</v>
      </c>
    </row>
    <row r="75" spans="1:3">
      <c r="A75">
        <v>1909.1394460941699</v>
      </c>
      <c r="B75">
        <v>131.78386734593201</v>
      </c>
      <c r="C75" t="s">
        <v>10</v>
      </c>
    </row>
    <row r="76" spans="1:3">
      <c r="A76">
        <v>1911.9740794930101</v>
      </c>
      <c r="B76">
        <v>137.83994367763799</v>
      </c>
      <c r="C76" t="s">
        <v>10</v>
      </c>
    </row>
    <row r="77" spans="1:3">
      <c r="A77">
        <v>1914.8087128918501</v>
      </c>
      <c r="B77">
        <v>141.094146818002</v>
      </c>
      <c r="C77" t="s">
        <v>10</v>
      </c>
    </row>
    <row r="78" spans="1:3">
      <c r="A78">
        <v>1917.6433462907</v>
      </c>
      <c r="B78">
        <v>139.32984564242901</v>
      </c>
      <c r="C78" t="s">
        <v>10</v>
      </c>
    </row>
    <row r="79" spans="1:3">
      <c r="A79">
        <v>1920.47797968954</v>
      </c>
      <c r="B79">
        <v>134.19557915944401</v>
      </c>
      <c r="C79" t="s">
        <v>10</v>
      </c>
    </row>
    <row r="80" spans="1:3">
      <c r="A80">
        <v>1923.31261308838</v>
      </c>
      <c r="B80">
        <v>128.29813987147099</v>
      </c>
      <c r="C80" t="s">
        <v>10</v>
      </c>
    </row>
    <row r="81" spans="1:3">
      <c r="A81">
        <v>1925.90904199992</v>
      </c>
      <c r="B81">
        <v>125.210536251938</v>
      </c>
      <c r="C81" t="s">
        <v>10</v>
      </c>
    </row>
    <row r="82" spans="1:3">
      <c r="A82">
        <v>1928.9818798860599</v>
      </c>
      <c r="B82">
        <v>125.183280080332</v>
      </c>
      <c r="C82" t="s">
        <v>10</v>
      </c>
    </row>
    <row r="83" spans="1:3">
      <c r="A83">
        <v>1931.8165132849001</v>
      </c>
      <c r="B83">
        <v>125.6634786992</v>
      </c>
      <c r="C83" t="s">
        <v>10</v>
      </c>
    </row>
    <row r="84" spans="1:3">
      <c r="A84">
        <v>1934.6511466837501</v>
      </c>
      <c r="B84">
        <v>124.801693677838</v>
      </c>
      <c r="C84" t="s">
        <v>10</v>
      </c>
    </row>
    <row r="85" spans="1:3">
      <c r="A85">
        <v>1937.4857800825901</v>
      </c>
      <c r="B85">
        <v>121.185197829489</v>
      </c>
      <c r="C85" t="s">
        <v>10</v>
      </c>
    </row>
    <row r="86" spans="1:3">
      <c r="A86">
        <v>1940.32041348143</v>
      </c>
      <c r="B86">
        <v>115.21915873882099</v>
      </c>
      <c r="C86" t="s">
        <v>10</v>
      </c>
    </row>
    <row r="87" spans="1:3">
      <c r="A87">
        <v>1943.15504688027</v>
      </c>
      <c r="B87">
        <v>108.134085366684</v>
      </c>
      <c r="C87" t="s">
        <v>10</v>
      </c>
    </row>
    <row r="88" spans="1:3">
      <c r="A88">
        <v>1945.9618897555899</v>
      </c>
      <c r="B88">
        <v>99.222885246794903</v>
      </c>
      <c r="C88" t="s">
        <v>10</v>
      </c>
    </row>
    <row r="89" spans="1:3">
      <c r="A89">
        <v>1948.40745582518</v>
      </c>
      <c r="B89">
        <v>87.184743646831095</v>
      </c>
      <c r="C89" t="s">
        <v>10</v>
      </c>
    </row>
    <row r="90" spans="1:3">
      <c r="A90">
        <v>1950.71406927718</v>
      </c>
      <c r="B90">
        <v>76.032093114080993</v>
      </c>
      <c r="C90" t="s">
        <v>10</v>
      </c>
    </row>
    <row r="91" spans="1:3">
      <c r="A91">
        <v>1953.3541690114</v>
      </c>
      <c r="B91">
        <v>64.328823857985498</v>
      </c>
      <c r="C91" t="s">
        <v>10</v>
      </c>
    </row>
    <row r="92" spans="1:3">
      <c r="A92">
        <v>1956.16101188672</v>
      </c>
      <c r="B92">
        <v>56.911470191542399</v>
      </c>
      <c r="C92" t="s">
        <v>10</v>
      </c>
    </row>
    <row r="93" spans="1:3">
      <c r="A93">
        <v>1958.9956452855599</v>
      </c>
      <c r="B93">
        <v>54.379708723314302</v>
      </c>
      <c r="C93" t="s">
        <v>10</v>
      </c>
    </row>
    <row r="94" spans="1:3">
      <c r="A94">
        <v>1961.8302786843999</v>
      </c>
      <c r="B94">
        <v>54.379708723314302</v>
      </c>
      <c r="C94" t="s">
        <v>10</v>
      </c>
    </row>
    <row r="95" spans="1:3">
      <c r="A95">
        <v>1964.6649120832501</v>
      </c>
      <c r="B95">
        <v>54.2253591672496</v>
      </c>
      <c r="C95" t="s">
        <v>10</v>
      </c>
    </row>
    <row r="96" spans="1:3">
      <c r="A96">
        <v>1967.4995454820901</v>
      </c>
      <c r="B96">
        <v>52.353870799965001</v>
      </c>
      <c r="C96" t="s">
        <v>10</v>
      </c>
    </row>
    <row r="97" spans="1:3">
      <c r="A97">
        <v>1970.4056402271201</v>
      </c>
      <c r="B97">
        <v>49.746159550181197</v>
      </c>
      <c r="C97" t="s">
        <v>10</v>
      </c>
    </row>
    <row r="98" spans="1:3">
      <c r="A98">
        <v>1973.16881227977</v>
      </c>
      <c r="B98">
        <v>47.444697419573501</v>
      </c>
      <c r="C98" t="s">
        <v>10</v>
      </c>
    </row>
    <row r="99" spans="1:3">
      <c r="A99">
        <v>1976.00344567861</v>
      </c>
      <c r="B99">
        <v>45.258078708656797</v>
      </c>
      <c r="C99" t="s">
        <v>10</v>
      </c>
    </row>
    <row r="100" spans="1:3">
      <c r="A100">
        <v>1978.69573737163</v>
      </c>
      <c r="B100">
        <v>43.449281776914603</v>
      </c>
      <c r="C100" t="s">
        <v>10</v>
      </c>
    </row>
    <row r="101" spans="1:3">
      <c r="A101">
        <v>1981.6727124762999</v>
      </c>
      <c r="B101">
        <v>42.057469164148202</v>
      </c>
      <c r="C101" t="s">
        <v>10</v>
      </c>
    </row>
    <row r="102" spans="1:3">
      <c r="A102">
        <v>1984.5073458751399</v>
      </c>
      <c r="B102">
        <v>40.871978823817898</v>
      </c>
      <c r="C102" t="s">
        <v>10</v>
      </c>
    </row>
    <row r="103" spans="1:3">
      <c r="A103">
        <v>1987.3419792739801</v>
      </c>
      <c r="B103">
        <v>40.694048085576597</v>
      </c>
      <c r="C103" t="s">
        <v>10</v>
      </c>
    </row>
    <row r="104" spans="1:3">
      <c r="A104">
        <v>1990.1766126728201</v>
      </c>
      <c r="B104">
        <v>41.660876554815303</v>
      </c>
      <c r="C104" t="s">
        <v>10</v>
      </c>
    </row>
    <row r="105" spans="1:3">
      <c r="A105">
        <v>1993.01124607166</v>
      </c>
      <c r="B105">
        <v>42.837791919808701</v>
      </c>
      <c r="C105" t="s">
        <v>10</v>
      </c>
    </row>
    <row r="106" spans="1:3">
      <c r="A106">
        <v>1994.9010016708901</v>
      </c>
      <c r="B106">
        <v>43.594533493292602</v>
      </c>
      <c r="C106" t="s">
        <v>10</v>
      </c>
    </row>
    <row r="107" spans="1:3">
      <c r="A107">
        <v>2008</v>
      </c>
      <c r="B107">
        <v>28.82</v>
      </c>
      <c r="C107" t="s">
        <v>11</v>
      </c>
    </row>
    <row r="108" spans="1:3">
      <c r="A108">
        <v>2012</v>
      </c>
      <c r="B108">
        <v>23.4</v>
      </c>
      <c r="C108" t="s">
        <v>11</v>
      </c>
    </row>
    <row r="109" spans="1:3">
      <c r="A109">
        <v>2013</v>
      </c>
      <c r="B109">
        <v>22.78</v>
      </c>
      <c r="C109" t="s">
        <v>11</v>
      </c>
    </row>
    <row r="110" spans="1:3">
      <c r="A110">
        <v>2014</v>
      </c>
      <c r="B110">
        <v>22.36</v>
      </c>
      <c r="C110" t="s">
        <v>11</v>
      </c>
    </row>
    <row r="111" spans="1:3">
      <c r="A111">
        <v>2015</v>
      </c>
      <c r="B111">
        <v>23.18</v>
      </c>
      <c r="C111" t="s">
        <v>11</v>
      </c>
    </row>
    <row r="112" spans="1:3">
      <c r="A112">
        <v>2016</v>
      </c>
      <c r="B112">
        <v>23.58</v>
      </c>
      <c r="C112" t="s">
        <v>11</v>
      </c>
    </row>
    <row r="113" spans="1:3">
      <c r="A113">
        <v>2017</v>
      </c>
      <c r="B113">
        <v>22.13</v>
      </c>
      <c r="C113" t="s">
        <v>11</v>
      </c>
    </row>
    <row r="114" spans="1:3">
      <c r="A114">
        <v>2018</v>
      </c>
      <c r="B114">
        <v>21.46</v>
      </c>
      <c r="C11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29DE-D797-9243-A5B5-DB3AD7614E22}">
  <dimension ref="A1:F139"/>
  <sheetViews>
    <sheetView topLeftCell="A32" workbookViewId="0">
      <selection activeCell="F77" sqref="F77"/>
    </sheetView>
  </sheetViews>
  <sheetFormatPr baseColWidth="10" defaultRowHeight="16"/>
  <cols>
    <col min="1" max="1" width="12.1640625" bestFit="1" customWidth="1"/>
    <col min="2" max="2" width="28.6640625" bestFit="1" customWidth="1"/>
    <col min="3" max="3" width="28.6640625" customWidth="1"/>
    <col min="4" max="4" width="36.5" bestFit="1" customWidth="1"/>
    <col min="5" max="5" width="36.5" customWidth="1"/>
  </cols>
  <sheetData>
    <row r="1" spans="1:6">
      <c r="A1" t="s">
        <v>0</v>
      </c>
      <c r="B1" t="s">
        <v>19</v>
      </c>
      <c r="C1" t="s">
        <v>21</v>
      </c>
      <c r="D1" t="s">
        <v>22</v>
      </c>
      <c r="E1" t="s">
        <v>20</v>
      </c>
      <c r="F1" t="s">
        <v>1</v>
      </c>
    </row>
    <row r="2" spans="1:6">
      <c r="A2">
        <v>1936.2288490748999</v>
      </c>
      <c r="B2">
        <v>15.2885444743935</v>
      </c>
      <c r="C2">
        <f>B2*1.60934</f>
        <v>24.604466164420437</v>
      </c>
      <c r="D2">
        <f>1/C2</f>
        <v>4.0643027705517185E-2</v>
      </c>
      <c r="E2">
        <f>D2*121300</f>
        <v>4929.9992606792348</v>
      </c>
      <c r="F2" s="1" t="s">
        <v>24</v>
      </c>
    </row>
    <row r="3" spans="1:6">
      <c r="A3">
        <v>1937.23377193785</v>
      </c>
      <c r="B3">
        <v>15.2885444743935</v>
      </c>
      <c r="C3">
        <f t="shared" ref="C3:C66" si="0">B3*1.60934</f>
        <v>24.604466164420437</v>
      </c>
      <c r="D3">
        <f t="shared" ref="D3:D66" si="1">1/C3</f>
        <v>4.0643027705517185E-2</v>
      </c>
      <c r="E3">
        <f t="shared" ref="E3:E66" si="2">D3*121300</f>
        <v>4929.9992606792348</v>
      </c>
      <c r="F3" s="1" t="s">
        <v>24</v>
      </c>
    </row>
    <row r="4" spans="1:6">
      <c r="A4">
        <v>1938.23869480079</v>
      </c>
      <c r="B4">
        <v>15.2885444743935</v>
      </c>
      <c r="C4">
        <f t="shared" si="0"/>
        <v>24.604466164420437</v>
      </c>
      <c r="D4">
        <f t="shared" si="1"/>
        <v>4.0643027705517185E-2</v>
      </c>
      <c r="E4">
        <f t="shared" si="2"/>
        <v>4929.9992606792348</v>
      </c>
      <c r="F4" s="1" t="s">
        <v>24</v>
      </c>
    </row>
    <row r="5" spans="1:6">
      <c r="A5">
        <v>1939.24361766374</v>
      </c>
      <c r="B5">
        <v>15.2885444743935</v>
      </c>
      <c r="C5">
        <f t="shared" si="0"/>
        <v>24.604466164420437</v>
      </c>
      <c r="D5">
        <f t="shared" si="1"/>
        <v>4.0643027705517185E-2</v>
      </c>
      <c r="E5">
        <f t="shared" si="2"/>
        <v>4929.9992606792348</v>
      </c>
      <c r="F5" s="1" t="s">
        <v>24</v>
      </c>
    </row>
    <row r="6" spans="1:6">
      <c r="A6">
        <v>1940.24854052669</v>
      </c>
      <c r="B6">
        <v>15.2885444743935</v>
      </c>
      <c r="C6">
        <f t="shared" si="0"/>
        <v>24.604466164420437</v>
      </c>
      <c r="D6">
        <f t="shared" si="1"/>
        <v>4.0643027705517185E-2</v>
      </c>
      <c r="E6">
        <f t="shared" si="2"/>
        <v>4929.9992606792348</v>
      </c>
      <c r="F6" s="1" t="s">
        <v>24</v>
      </c>
    </row>
    <row r="7" spans="1:6">
      <c r="A7">
        <v>1941.25346338963</v>
      </c>
      <c r="B7">
        <v>15.182547169811301</v>
      </c>
      <c r="C7">
        <f t="shared" si="0"/>
        <v>24.433880462264117</v>
      </c>
      <c r="D7">
        <f t="shared" si="1"/>
        <v>4.092677794443695E-2</v>
      </c>
      <c r="E7">
        <f t="shared" si="2"/>
        <v>4964.4181646602019</v>
      </c>
      <c r="F7" s="1" t="s">
        <v>24</v>
      </c>
    </row>
    <row r="8" spans="1:6">
      <c r="A8">
        <v>1942.2583862525801</v>
      </c>
      <c r="B8">
        <v>15.0187331536388</v>
      </c>
      <c r="C8">
        <f t="shared" si="0"/>
        <v>24.170248013477067</v>
      </c>
      <c r="D8">
        <f t="shared" si="1"/>
        <v>4.1373179101944296E-2</v>
      </c>
      <c r="E8">
        <f t="shared" si="2"/>
        <v>5018.5666250658433</v>
      </c>
      <c r="F8" s="1" t="s">
        <v>24</v>
      </c>
    </row>
    <row r="9" spans="1:6">
      <c r="A9">
        <v>1943.2633091155301</v>
      </c>
      <c r="B9">
        <v>14.9416442048517</v>
      </c>
      <c r="C9">
        <f t="shared" si="0"/>
        <v>24.046185684636036</v>
      </c>
      <c r="D9">
        <f t="shared" si="1"/>
        <v>4.1586637195392517E-2</v>
      </c>
      <c r="E9">
        <f t="shared" si="2"/>
        <v>5044.4590918011127</v>
      </c>
      <c r="F9" s="1" t="s">
        <v>24</v>
      </c>
    </row>
    <row r="10" spans="1:6">
      <c r="A10">
        <v>1944.2682319784701</v>
      </c>
      <c r="B10">
        <v>14.9416442048517</v>
      </c>
      <c r="C10">
        <f t="shared" si="0"/>
        <v>24.046185684636036</v>
      </c>
      <c r="D10">
        <f t="shared" si="1"/>
        <v>4.1586637195392517E-2</v>
      </c>
      <c r="E10">
        <f t="shared" si="2"/>
        <v>5044.4590918011127</v>
      </c>
      <c r="F10" s="1" t="s">
        <v>24</v>
      </c>
    </row>
    <row r="11" spans="1:6">
      <c r="A11">
        <v>1945.2731548414199</v>
      </c>
      <c r="B11">
        <v>14.9416442048517</v>
      </c>
      <c r="C11">
        <f t="shared" si="0"/>
        <v>24.046185684636036</v>
      </c>
      <c r="D11">
        <f t="shared" si="1"/>
        <v>4.1586637195392517E-2</v>
      </c>
      <c r="E11">
        <f t="shared" si="2"/>
        <v>5044.4590918011127</v>
      </c>
      <c r="F11" s="1" t="s">
        <v>24</v>
      </c>
    </row>
    <row r="12" spans="1:6">
      <c r="A12">
        <v>1946.2780777043699</v>
      </c>
      <c r="B12">
        <v>14.9416442048517</v>
      </c>
      <c r="C12">
        <f t="shared" si="0"/>
        <v>24.046185684636036</v>
      </c>
      <c r="D12">
        <f t="shared" si="1"/>
        <v>4.1586637195392517E-2</v>
      </c>
      <c r="E12">
        <f t="shared" si="2"/>
        <v>5044.4590918011127</v>
      </c>
      <c r="F12" s="1" t="s">
        <v>24</v>
      </c>
    </row>
    <row r="13" spans="1:6">
      <c r="A13">
        <v>1947.28300056731</v>
      </c>
      <c r="B13">
        <v>14.9416442048517</v>
      </c>
      <c r="C13">
        <f t="shared" si="0"/>
        <v>24.046185684636036</v>
      </c>
      <c r="D13">
        <f t="shared" si="1"/>
        <v>4.1586637195392517E-2</v>
      </c>
      <c r="E13">
        <f t="shared" si="2"/>
        <v>5044.4590918011127</v>
      </c>
      <c r="F13" s="1" t="s">
        <v>24</v>
      </c>
    </row>
    <row r="14" spans="1:6">
      <c r="A14">
        <v>1948.28792343026</v>
      </c>
      <c r="B14">
        <v>14.9416442048517</v>
      </c>
      <c r="C14">
        <f t="shared" si="0"/>
        <v>24.046185684636036</v>
      </c>
      <c r="D14">
        <f t="shared" si="1"/>
        <v>4.1586637195392517E-2</v>
      </c>
      <c r="E14">
        <f t="shared" si="2"/>
        <v>5044.4590918011127</v>
      </c>
      <c r="F14" s="1" t="s">
        <v>24</v>
      </c>
    </row>
    <row r="15" spans="1:6">
      <c r="A15">
        <v>1949.29284629321</v>
      </c>
      <c r="B15">
        <v>14.9416442048517</v>
      </c>
      <c r="C15">
        <f t="shared" si="0"/>
        <v>24.046185684636036</v>
      </c>
      <c r="D15">
        <f t="shared" si="1"/>
        <v>4.1586637195392517E-2</v>
      </c>
      <c r="E15">
        <f t="shared" si="2"/>
        <v>5044.4590918011127</v>
      </c>
      <c r="F15" s="1" t="s">
        <v>24</v>
      </c>
    </row>
    <row r="16" spans="1:6">
      <c r="A16">
        <v>1950.29776915615</v>
      </c>
      <c r="B16">
        <v>14.9416442048517</v>
      </c>
      <c r="C16">
        <f t="shared" si="0"/>
        <v>24.046185684636036</v>
      </c>
      <c r="D16">
        <f t="shared" si="1"/>
        <v>4.1586637195392517E-2</v>
      </c>
      <c r="E16">
        <f t="shared" si="2"/>
        <v>5044.4590918011127</v>
      </c>
      <c r="F16" s="1" t="s">
        <v>24</v>
      </c>
    </row>
    <row r="17" spans="1:6">
      <c r="A17">
        <v>1951.3026920191</v>
      </c>
      <c r="B17">
        <v>14.8549191374663</v>
      </c>
      <c r="C17">
        <f t="shared" si="0"/>
        <v>23.906615564690014</v>
      </c>
      <c r="D17">
        <f t="shared" si="1"/>
        <v>4.1829425720845088E-2</v>
      </c>
      <c r="E17">
        <f t="shared" si="2"/>
        <v>5073.9093399385092</v>
      </c>
      <c r="F17" s="1" t="s">
        <v>24</v>
      </c>
    </row>
    <row r="18" spans="1:6">
      <c r="A18">
        <v>1951.99885937626</v>
      </c>
      <c r="B18">
        <v>14.5904211905181</v>
      </c>
      <c r="C18">
        <f t="shared" si="0"/>
        <v>23.480948438748399</v>
      </c>
      <c r="D18">
        <f t="shared" si="1"/>
        <v>4.2587717553597373E-2</v>
      </c>
      <c r="E18">
        <f t="shared" si="2"/>
        <v>5165.8901392513617</v>
      </c>
      <c r="F18" s="1" t="s">
        <v>24</v>
      </c>
    </row>
    <row r="19" spans="1:6">
      <c r="A19">
        <v>1955.3977526856099</v>
      </c>
      <c r="B19">
        <v>14.6409973045822</v>
      </c>
      <c r="C19">
        <f t="shared" si="0"/>
        <v>23.562342602156317</v>
      </c>
      <c r="D19">
        <f t="shared" si="1"/>
        <v>4.2440601806226372E-2</v>
      </c>
      <c r="E19">
        <f t="shared" si="2"/>
        <v>5148.0449990952593</v>
      </c>
      <c r="F19" s="1" t="s">
        <v>24</v>
      </c>
    </row>
    <row r="20" spans="1:6">
      <c r="A20">
        <v>1957.0809984810401</v>
      </c>
      <c r="B20">
        <v>14.204481132075401</v>
      </c>
      <c r="C20">
        <f t="shared" si="0"/>
        <v>22.859839665094224</v>
      </c>
      <c r="D20">
        <f t="shared" si="1"/>
        <v>4.3744838749982466E-2</v>
      </c>
      <c r="E20">
        <f t="shared" si="2"/>
        <v>5306.2489403728732</v>
      </c>
      <c r="F20" s="1" t="s">
        <v>24</v>
      </c>
    </row>
    <row r="21" spans="1:6">
      <c r="A21">
        <v>1958.0859213439901</v>
      </c>
      <c r="B21">
        <v>14.1611185983827</v>
      </c>
      <c r="C21">
        <f t="shared" si="0"/>
        <v>22.790054605121213</v>
      </c>
      <c r="D21">
        <f t="shared" si="1"/>
        <v>4.387878911774469E-2</v>
      </c>
      <c r="E21">
        <f t="shared" si="2"/>
        <v>5322.4971199824313</v>
      </c>
      <c r="F21" s="1" t="s">
        <v>24</v>
      </c>
    </row>
    <row r="22" spans="1:6">
      <c r="A22">
        <v>1959.0908442069399</v>
      </c>
      <c r="B22">
        <v>14.2478436657681</v>
      </c>
      <c r="C22">
        <f t="shared" si="0"/>
        <v>22.929624725067235</v>
      </c>
      <c r="D22">
        <f t="shared" si="1"/>
        <v>4.3611703723470674E-2</v>
      </c>
      <c r="E22">
        <f t="shared" si="2"/>
        <v>5290.0996616569928</v>
      </c>
      <c r="F22" s="1" t="s">
        <v>24</v>
      </c>
    </row>
    <row r="23" spans="1:6">
      <c r="A23">
        <v>1960.0957670698899</v>
      </c>
      <c r="B23">
        <v>14.262297843665699</v>
      </c>
      <c r="C23">
        <f t="shared" si="0"/>
        <v>22.952886411724958</v>
      </c>
      <c r="D23">
        <f t="shared" si="1"/>
        <v>4.3567505282872523E-2</v>
      </c>
      <c r="E23">
        <f t="shared" si="2"/>
        <v>5284.7383908124375</v>
      </c>
      <c r="F23" s="1" t="s">
        <v>24</v>
      </c>
    </row>
    <row r="24" spans="1:6">
      <c r="A24">
        <v>1961.1006899328299</v>
      </c>
      <c r="B24">
        <v>14.3634770889487</v>
      </c>
      <c r="C24">
        <f t="shared" si="0"/>
        <v>23.115718218328702</v>
      </c>
      <c r="D24">
        <f t="shared" si="1"/>
        <v>4.3260606940912147E-2</v>
      </c>
      <c r="E24">
        <f t="shared" si="2"/>
        <v>5247.5116219326437</v>
      </c>
      <c r="F24" s="1" t="s">
        <v>24</v>
      </c>
    </row>
    <row r="25" spans="1:6">
      <c r="A25">
        <v>1962.1809820105</v>
      </c>
      <c r="B25">
        <v>14.444420485175099</v>
      </c>
      <c r="C25">
        <f t="shared" si="0"/>
        <v>23.245983663611693</v>
      </c>
      <c r="D25">
        <f t="shared" si="1"/>
        <v>4.3018183892358099E-2</v>
      </c>
      <c r="E25">
        <f t="shared" si="2"/>
        <v>5218.1057061430374</v>
      </c>
      <c r="F25" s="1" t="s">
        <v>24</v>
      </c>
    </row>
    <row r="26" spans="1:6">
      <c r="A26">
        <v>1963.11053565873</v>
      </c>
      <c r="B26">
        <v>14.623652291105101</v>
      </c>
      <c r="C26">
        <f t="shared" si="0"/>
        <v>23.534428578167084</v>
      </c>
      <c r="D26">
        <f t="shared" si="1"/>
        <v>4.2490940312343128E-2</v>
      </c>
      <c r="E26">
        <f t="shared" si="2"/>
        <v>5154.1510598872219</v>
      </c>
      <c r="F26" s="1" t="s">
        <v>24</v>
      </c>
    </row>
    <row r="27" spans="1:6">
      <c r="A27">
        <v>1964.11545852167</v>
      </c>
      <c r="B27">
        <v>14.691105121293701</v>
      </c>
      <c r="C27">
        <f t="shared" si="0"/>
        <v>23.642983115902805</v>
      </c>
      <c r="D27">
        <f t="shared" si="1"/>
        <v>4.2295847148297351E-2</v>
      </c>
      <c r="E27">
        <f t="shared" si="2"/>
        <v>5130.4862590884686</v>
      </c>
      <c r="F27" s="1" t="s">
        <v>24</v>
      </c>
    </row>
    <row r="28" spans="1:6">
      <c r="A28">
        <v>1965.09866284144</v>
      </c>
      <c r="B28">
        <v>14.4510126709826</v>
      </c>
      <c r="C28">
        <f t="shared" si="0"/>
        <v>23.256592731919138</v>
      </c>
      <c r="D28">
        <f t="shared" si="1"/>
        <v>4.2998560086900561E-2</v>
      </c>
      <c r="E28">
        <f t="shared" si="2"/>
        <v>5215.7253385410377</v>
      </c>
      <c r="F28" s="1" t="s">
        <v>24</v>
      </c>
    </row>
    <row r="29" spans="1:6">
      <c r="A29">
        <v>1965.8740735318299</v>
      </c>
      <c r="B29">
        <v>14.175572776280299</v>
      </c>
      <c r="C29">
        <f t="shared" si="0"/>
        <v>22.813316291778936</v>
      </c>
      <c r="D29">
        <f t="shared" si="1"/>
        <v>4.3834047939814984E-2</v>
      </c>
      <c r="E29">
        <f t="shared" si="2"/>
        <v>5317.0700150995572</v>
      </c>
      <c r="F29" s="1" t="s">
        <v>24</v>
      </c>
    </row>
    <row r="30" spans="1:6">
      <c r="A30">
        <v>1966.87899639478</v>
      </c>
      <c r="B30">
        <v>14.059939353099701</v>
      </c>
      <c r="C30">
        <f t="shared" si="0"/>
        <v>22.627222798517472</v>
      </c>
      <c r="D30">
        <f t="shared" si="1"/>
        <v>4.4194553123219328E-2</v>
      </c>
      <c r="E30">
        <f t="shared" si="2"/>
        <v>5360.799293846505</v>
      </c>
      <c r="F30" s="1" t="s">
        <v>24</v>
      </c>
    </row>
    <row r="31" spans="1:6">
      <c r="A31">
        <v>1967.88391925772</v>
      </c>
      <c r="B31">
        <v>13.8720350404312</v>
      </c>
      <c r="C31">
        <f t="shared" si="0"/>
        <v>22.324820871967546</v>
      </c>
      <c r="D31">
        <f t="shared" si="1"/>
        <v>4.4793192551688649E-2</v>
      </c>
      <c r="E31">
        <f t="shared" si="2"/>
        <v>5433.4142565198326</v>
      </c>
      <c r="F31" s="1" t="s">
        <v>24</v>
      </c>
    </row>
    <row r="32" spans="1:6">
      <c r="A32">
        <v>1968.88884212067</v>
      </c>
      <c r="B32">
        <v>13.640768194070001</v>
      </c>
      <c r="C32">
        <f t="shared" si="0"/>
        <v>21.952633885444616</v>
      </c>
      <c r="D32">
        <f t="shared" si="1"/>
        <v>4.5552620483642094E-2</v>
      </c>
      <c r="E32">
        <f t="shared" si="2"/>
        <v>5525.5328646657863</v>
      </c>
      <c r="F32" s="1" t="s">
        <v>24</v>
      </c>
    </row>
    <row r="33" spans="1:6">
      <c r="A33">
        <v>1969.89376498362</v>
      </c>
      <c r="B33">
        <v>13.554043126684601</v>
      </c>
      <c r="C33">
        <f t="shared" si="0"/>
        <v>21.813063765498594</v>
      </c>
      <c r="D33">
        <f t="shared" si="1"/>
        <v>4.5844087320813937E-2</v>
      </c>
      <c r="E33">
        <f t="shared" si="2"/>
        <v>5560.8877920147306</v>
      </c>
      <c r="F33" s="1" t="s">
        <v>24</v>
      </c>
    </row>
    <row r="34" spans="1:6">
      <c r="A34">
        <v>1970.8986878465601</v>
      </c>
      <c r="B34">
        <v>13.554043126684601</v>
      </c>
      <c r="C34">
        <f t="shared" si="0"/>
        <v>21.813063765498594</v>
      </c>
      <c r="D34">
        <f t="shared" si="1"/>
        <v>4.5844087320813937E-2</v>
      </c>
      <c r="E34">
        <f t="shared" si="2"/>
        <v>5560.8877920147306</v>
      </c>
      <c r="F34" s="1" t="s">
        <v>24</v>
      </c>
    </row>
    <row r="35" spans="1:6">
      <c r="A35">
        <v>1971.9036107095101</v>
      </c>
      <c r="B35">
        <v>13.452863881401599</v>
      </c>
      <c r="C35">
        <f t="shared" si="0"/>
        <v>21.65023195889485</v>
      </c>
      <c r="D35">
        <f t="shared" si="1"/>
        <v>4.618888157404507E-2</v>
      </c>
      <c r="E35">
        <f t="shared" si="2"/>
        <v>5602.7113349316669</v>
      </c>
      <c r="F35" s="1" t="s">
        <v>24</v>
      </c>
    </row>
    <row r="36" spans="1:6">
      <c r="A36">
        <v>1972.9085335724601</v>
      </c>
      <c r="B36">
        <v>13.438409703504</v>
      </c>
      <c r="C36">
        <f t="shared" si="0"/>
        <v>21.626970272237127</v>
      </c>
      <c r="D36">
        <f t="shared" si="1"/>
        <v>4.6238561731585463E-2</v>
      </c>
      <c r="E36">
        <f t="shared" si="2"/>
        <v>5608.7375380413168</v>
      </c>
      <c r="F36" s="1" t="s">
        <v>24</v>
      </c>
    </row>
    <row r="37" spans="1:6">
      <c r="A37">
        <v>1973.9134564353999</v>
      </c>
      <c r="B37">
        <v>13.6263140161725</v>
      </c>
      <c r="C37">
        <f t="shared" si="0"/>
        <v>21.929372198787053</v>
      </c>
      <c r="D37">
        <f t="shared" si="1"/>
        <v>4.560094064413351E-2</v>
      </c>
      <c r="E37">
        <f t="shared" si="2"/>
        <v>5531.3941001333951</v>
      </c>
      <c r="F37" s="1" t="s">
        <v>24</v>
      </c>
    </row>
    <row r="38" spans="1:6">
      <c r="A38">
        <v>1974.9183792983499</v>
      </c>
      <c r="B38">
        <v>13.900943396226401</v>
      </c>
      <c r="C38">
        <f t="shared" si="0"/>
        <v>22.371344245282994</v>
      </c>
      <c r="D38">
        <f t="shared" si="1"/>
        <v>4.4700040776979699E-2</v>
      </c>
      <c r="E38">
        <f t="shared" si="2"/>
        <v>5422.1149462476378</v>
      </c>
      <c r="F38" s="1" t="s">
        <v>24</v>
      </c>
    </row>
    <row r="39" spans="1:6">
      <c r="A39">
        <v>1975.9233021612999</v>
      </c>
      <c r="B39">
        <v>13.857580862533601</v>
      </c>
      <c r="C39">
        <f t="shared" si="0"/>
        <v>22.301559185309824</v>
      </c>
      <c r="D39">
        <f t="shared" si="1"/>
        <v>4.483991418226517E-2</v>
      </c>
      <c r="E39">
        <f t="shared" si="2"/>
        <v>5439.081590308765</v>
      </c>
      <c r="F39" s="1" t="s">
        <v>24</v>
      </c>
    </row>
    <row r="40" spans="1:6">
      <c r="A40">
        <v>1976.92822502424</v>
      </c>
      <c r="B40">
        <v>14.0743935309973</v>
      </c>
      <c r="C40">
        <f t="shared" si="0"/>
        <v>22.650484485175195</v>
      </c>
      <c r="D40">
        <f t="shared" si="1"/>
        <v>4.4149166021349467E-2</v>
      </c>
      <c r="E40">
        <f t="shared" si="2"/>
        <v>5355.2938383896908</v>
      </c>
      <c r="F40" s="1" t="s">
        <v>24</v>
      </c>
    </row>
    <row r="41" spans="1:6">
      <c r="A41">
        <v>1977.93314788719</v>
      </c>
      <c r="B41">
        <v>14.3056603773584</v>
      </c>
      <c r="C41">
        <f t="shared" si="0"/>
        <v>23.022671471697969</v>
      </c>
      <c r="D41">
        <f t="shared" si="1"/>
        <v>4.3435445848641473E-2</v>
      </c>
      <c r="E41">
        <f t="shared" si="2"/>
        <v>5268.7195814402103</v>
      </c>
      <c r="F41" s="1" t="s">
        <v>24</v>
      </c>
    </row>
    <row r="42" spans="1:6">
      <c r="A42">
        <v>1978.8124553922701</v>
      </c>
      <c r="B42">
        <v>14.5754716981132</v>
      </c>
      <c r="C42">
        <f t="shared" si="0"/>
        <v>23.456889622641498</v>
      </c>
      <c r="D42">
        <f t="shared" si="1"/>
        <v>4.2631398113190645E-2</v>
      </c>
      <c r="E42">
        <f t="shared" si="2"/>
        <v>5171.1885911300251</v>
      </c>
      <c r="F42" s="1" t="s">
        <v>24</v>
      </c>
    </row>
    <row r="43" spans="1:6">
      <c r="A43">
        <v>1979.2585660090001</v>
      </c>
      <c r="B43">
        <v>15.1132031387762</v>
      </c>
      <c r="C43">
        <f t="shared" si="0"/>
        <v>24.32228233935809</v>
      </c>
      <c r="D43">
        <f t="shared" si="1"/>
        <v>4.1114562607548116E-2</v>
      </c>
      <c r="E43">
        <f t="shared" si="2"/>
        <v>4987.1964442955868</v>
      </c>
      <c r="F43" s="1" t="s">
        <v>24</v>
      </c>
    </row>
    <row r="44" spans="1:6">
      <c r="A44">
        <v>1979.7336346832999</v>
      </c>
      <c r="B44">
        <v>15.693261455525599</v>
      </c>
      <c r="C44">
        <f t="shared" si="0"/>
        <v>25.255793390835567</v>
      </c>
      <c r="D44">
        <f t="shared" si="1"/>
        <v>3.9594875699405452E-2</v>
      </c>
      <c r="E44">
        <f t="shared" si="2"/>
        <v>4802.8584223378812</v>
      </c>
      <c r="F44" s="1" t="s">
        <v>24</v>
      </c>
    </row>
    <row r="45" spans="1:6">
      <c r="A45">
        <v>1980.3198396866901</v>
      </c>
      <c r="B45">
        <v>16.175067385444699</v>
      </c>
      <c r="C45">
        <f t="shared" si="0"/>
        <v>26.031182946091572</v>
      </c>
      <c r="D45">
        <f t="shared" si="1"/>
        <v>3.8415465100872188E-2</v>
      </c>
      <c r="E45">
        <f t="shared" si="2"/>
        <v>4659.7959167357967</v>
      </c>
      <c r="F45" s="1" t="s">
        <v>24</v>
      </c>
    </row>
    <row r="46" spans="1:6">
      <c r="A46">
        <v>1981.19914719177</v>
      </c>
      <c r="B46">
        <v>16.603874663072698</v>
      </c>
      <c r="C46">
        <f t="shared" si="0"/>
        <v>26.721279650269416</v>
      </c>
      <c r="D46">
        <f t="shared" si="1"/>
        <v>3.7423357454736177E-2</v>
      </c>
      <c r="E46">
        <f t="shared" si="2"/>
        <v>4539.4532592594978</v>
      </c>
      <c r="F46" s="1" t="s">
        <v>24</v>
      </c>
    </row>
    <row r="47" spans="1:6">
      <c r="A47">
        <v>1982.20407005471</v>
      </c>
      <c r="B47">
        <v>16.921866576819401</v>
      </c>
      <c r="C47">
        <f t="shared" si="0"/>
        <v>27.233036756738535</v>
      </c>
      <c r="D47">
        <f t="shared" si="1"/>
        <v>3.6720106131849589E-2</v>
      </c>
      <c r="E47">
        <f t="shared" si="2"/>
        <v>4454.1488737933551</v>
      </c>
      <c r="F47" s="1" t="s">
        <v>24</v>
      </c>
    </row>
    <row r="48" spans="1:6">
      <c r="A48">
        <v>1983.20899291766</v>
      </c>
      <c r="B48">
        <v>17.182041778975702</v>
      </c>
      <c r="C48">
        <f t="shared" si="0"/>
        <v>27.651747116576754</v>
      </c>
      <c r="D48">
        <f t="shared" si="1"/>
        <v>3.6164080185751332E-2</v>
      </c>
      <c r="E48">
        <f t="shared" si="2"/>
        <v>4386.7029265316369</v>
      </c>
      <c r="F48" s="1" t="s">
        <v>24</v>
      </c>
    </row>
    <row r="49" spans="1:6">
      <c r="A49">
        <v>1983.9532932624099</v>
      </c>
      <c r="B49">
        <v>17.518000100763199</v>
      </c>
      <c r="C49">
        <f t="shared" si="0"/>
        <v>28.192418282162247</v>
      </c>
      <c r="D49">
        <f t="shared" si="1"/>
        <v>3.5470529345569282E-2</v>
      </c>
      <c r="E49">
        <f t="shared" si="2"/>
        <v>4302.5752096175538</v>
      </c>
      <c r="F49" s="1" t="s">
        <v>24</v>
      </c>
    </row>
    <row r="50" spans="1:6">
      <c r="A50">
        <v>1985.0891143721101</v>
      </c>
      <c r="B50">
        <v>17.552852230647101</v>
      </c>
      <c r="C50">
        <f t="shared" si="0"/>
        <v>28.248507208869604</v>
      </c>
      <c r="D50">
        <f t="shared" si="1"/>
        <v>3.5400100706419454E-2</v>
      </c>
      <c r="E50">
        <f t="shared" si="2"/>
        <v>4294.0322156886796</v>
      </c>
      <c r="F50" s="1" t="s">
        <v>24</v>
      </c>
    </row>
    <row r="51" spans="1:6">
      <c r="A51">
        <v>1985.9220498525599</v>
      </c>
      <c r="B51">
        <v>17.413443711111601</v>
      </c>
      <c r="C51">
        <f t="shared" si="0"/>
        <v>28.024151502040343</v>
      </c>
      <c r="D51">
        <f t="shared" si="1"/>
        <v>3.5683506775475195E-2</v>
      </c>
      <c r="E51">
        <f t="shared" si="2"/>
        <v>4328.4093718651411</v>
      </c>
      <c r="F51" s="1" t="s">
        <v>24</v>
      </c>
    </row>
    <row r="52" spans="1:6">
      <c r="A52">
        <v>1986.85183829584</v>
      </c>
      <c r="B52">
        <v>18.025202156334199</v>
      </c>
      <c r="C52">
        <f t="shared" si="0"/>
        <v>29.008678838274879</v>
      </c>
      <c r="D52">
        <f t="shared" si="1"/>
        <v>3.4472442043123018E-2</v>
      </c>
      <c r="E52">
        <f t="shared" si="2"/>
        <v>4181.5072198308217</v>
      </c>
      <c r="F52" s="1" t="s">
        <v>24</v>
      </c>
    </row>
    <row r="53" spans="1:6">
      <c r="A53">
        <v>1987.6055304430499</v>
      </c>
      <c r="B53">
        <v>18.526280323450099</v>
      </c>
      <c r="C53">
        <f t="shared" si="0"/>
        <v>29.815083975741182</v>
      </c>
      <c r="D53">
        <f t="shared" si="1"/>
        <v>3.3540069879180699E-2</v>
      </c>
      <c r="E53">
        <f t="shared" si="2"/>
        <v>4068.4104763446189</v>
      </c>
      <c r="F53" s="1" t="s">
        <v>24</v>
      </c>
    </row>
    <row r="54" spans="1:6">
      <c r="A54">
        <v>1988.48483794813</v>
      </c>
      <c r="B54">
        <v>18.930997304582199</v>
      </c>
      <c r="C54">
        <f t="shared" si="0"/>
        <v>30.466411202156316</v>
      </c>
      <c r="D54">
        <f t="shared" si="1"/>
        <v>3.282303233435066E-2</v>
      </c>
      <c r="E54">
        <f t="shared" si="2"/>
        <v>3981.433822156735</v>
      </c>
      <c r="F54" s="1" t="s">
        <v>24</v>
      </c>
    </row>
    <row r="55" spans="1:6">
      <c r="A55">
        <v>1989.11291473747</v>
      </c>
      <c r="B55">
        <v>19.220080862533599</v>
      </c>
      <c r="C55">
        <f t="shared" si="0"/>
        <v>30.931644935309823</v>
      </c>
      <c r="D55">
        <f t="shared" si="1"/>
        <v>3.2329350802111932E-2</v>
      </c>
      <c r="E55">
        <f t="shared" si="2"/>
        <v>3921.5502522961774</v>
      </c>
      <c r="F55" s="1" t="s">
        <v>24</v>
      </c>
    </row>
    <row r="56" spans="1:6">
      <c r="A56">
        <v>1989.48976081108</v>
      </c>
      <c r="B56">
        <v>19.7693396226415</v>
      </c>
      <c r="C56">
        <f t="shared" si="0"/>
        <v>31.815589028301872</v>
      </c>
      <c r="D56">
        <f t="shared" si="1"/>
        <v>3.1431132678714203E-2</v>
      </c>
      <c r="E56">
        <f t="shared" si="2"/>
        <v>3812.5963939280327</v>
      </c>
      <c r="F56" s="1" t="s">
        <v>24</v>
      </c>
    </row>
    <row r="57" spans="1:6">
      <c r="A57">
        <v>1989.99222224255</v>
      </c>
      <c r="B57">
        <v>20.376415094339599</v>
      </c>
      <c r="C57">
        <f t="shared" si="0"/>
        <v>32.792579867924488</v>
      </c>
      <c r="D57">
        <f t="shared" si="1"/>
        <v>3.0494703497791379E-2</v>
      </c>
      <c r="E57">
        <f t="shared" si="2"/>
        <v>3699.0075342820942</v>
      </c>
      <c r="F57" s="1" t="s">
        <v>24</v>
      </c>
    </row>
    <row r="58" spans="1:6">
      <c r="A58">
        <v>1990.4946836740201</v>
      </c>
      <c r="B58">
        <v>20.838948787061899</v>
      </c>
      <c r="C58">
        <f t="shared" si="0"/>
        <v>33.536953840970199</v>
      </c>
      <c r="D58">
        <f t="shared" si="1"/>
        <v>2.9817854201724087E-2</v>
      </c>
      <c r="E58">
        <f t="shared" si="2"/>
        <v>3616.9057146691316</v>
      </c>
      <c r="F58" s="1" t="s">
        <v>24</v>
      </c>
    </row>
    <row r="59" spans="1:6">
      <c r="A59">
        <v>1990.84394132791</v>
      </c>
      <c r="B59">
        <v>21.3168822581051</v>
      </c>
      <c r="C59">
        <f t="shared" si="0"/>
        <v>34.306111293258859</v>
      </c>
      <c r="D59">
        <f t="shared" si="1"/>
        <v>2.91493253622278E-2</v>
      </c>
      <c r="E59">
        <f t="shared" si="2"/>
        <v>3535.8131664382322</v>
      </c>
      <c r="F59" s="1" t="s">
        <v>24</v>
      </c>
    </row>
    <row r="60" spans="1:6">
      <c r="A60">
        <v>1991.67687680836</v>
      </c>
      <c r="B60">
        <v>21.038065219034099</v>
      </c>
      <c r="C60">
        <f t="shared" si="0"/>
        <v>33.857399879600337</v>
      </c>
      <c r="D60">
        <f t="shared" si="1"/>
        <v>2.9535640762612642E-2</v>
      </c>
      <c r="E60">
        <f t="shared" si="2"/>
        <v>3582.6732245049134</v>
      </c>
      <c r="F60" s="1" t="s">
        <v>24</v>
      </c>
    </row>
    <row r="61" spans="1:6">
      <c r="A61">
        <v>1992.25329868418</v>
      </c>
      <c r="B61">
        <v>20.8244946091644</v>
      </c>
      <c r="C61">
        <f t="shared" si="0"/>
        <v>33.513692154312636</v>
      </c>
      <c r="D61">
        <f t="shared" si="1"/>
        <v>2.9838550625682619E-2</v>
      </c>
      <c r="E61">
        <f t="shared" si="2"/>
        <v>3619.4161908953015</v>
      </c>
      <c r="F61" s="1" t="s">
        <v>24</v>
      </c>
    </row>
    <row r="62" spans="1:6">
      <c r="A62">
        <v>1992.9641407326801</v>
      </c>
      <c r="B62">
        <v>20.4804311408922</v>
      </c>
      <c r="C62">
        <f t="shared" si="0"/>
        <v>32.959977052283456</v>
      </c>
      <c r="D62">
        <f t="shared" si="1"/>
        <v>3.0339826948718108E-2</v>
      </c>
      <c r="E62">
        <f t="shared" si="2"/>
        <v>3680.2210088795064</v>
      </c>
      <c r="F62" s="1" t="s">
        <v>24</v>
      </c>
    </row>
    <row r="63" spans="1:6">
      <c r="A63">
        <v>1993.6456333985</v>
      </c>
      <c r="B63">
        <v>20.724396050079299</v>
      </c>
      <c r="C63">
        <f t="shared" si="0"/>
        <v>33.352599539234618</v>
      </c>
      <c r="D63">
        <f t="shared" si="1"/>
        <v>2.9982670430940214E-2</v>
      </c>
      <c r="E63">
        <f t="shared" si="2"/>
        <v>3636.897923273048</v>
      </c>
      <c r="F63" s="1" t="s">
        <v>24</v>
      </c>
    </row>
    <row r="64" spans="1:6">
      <c r="A64">
        <v>1994.26314441007</v>
      </c>
      <c r="B64">
        <v>20.954582210242499</v>
      </c>
      <c r="C64">
        <f t="shared" si="0"/>
        <v>33.723047334231666</v>
      </c>
      <c r="D64">
        <f t="shared" si="1"/>
        <v>2.9653310689538956E-2</v>
      </c>
      <c r="E64">
        <f t="shared" si="2"/>
        <v>3596.9465866410756</v>
      </c>
      <c r="F64" s="1" t="s">
        <v>24</v>
      </c>
    </row>
    <row r="65" spans="1:6">
      <c r="A65">
        <v>1995.0086187301299</v>
      </c>
      <c r="B65">
        <v>21.421438647756698</v>
      </c>
      <c r="C65">
        <f t="shared" si="0"/>
        <v>34.474378073380763</v>
      </c>
      <c r="D65">
        <f t="shared" si="1"/>
        <v>2.9007049753629797E-2</v>
      </c>
      <c r="E65">
        <f t="shared" si="2"/>
        <v>3518.5551351152944</v>
      </c>
      <c r="F65" s="1" t="s">
        <v>24</v>
      </c>
    </row>
    <row r="66" spans="1:6">
      <c r="A66">
        <v>1996.1444398398301</v>
      </c>
      <c r="B66">
        <v>21.142621608685701</v>
      </c>
      <c r="C66">
        <f t="shared" si="0"/>
        <v>34.025666659722248</v>
      </c>
      <c r="D66">
        <f t="shared" si="1"/>
        <v>2.9389578461477911E-2</v>
      </c>
      <c r="E66">
        <f t="shared" si="2"/>
        <v>3564.9558673772708</v>
      </c>
      <c r="F66" s="1" t="s">
        <v>24</v>
      </c>
    </row>
    <row r="67" spans="1:6">
      <c r="A67">
        <v>1996.90165391296</v>
      </c>
      <c r="B67">
        <v>21.5259950374083</v>
      </c>
      <c r="C67">
        <f t="shared" ref="C67:C130" si="3">B67*1.60934</f>
        <v>34.642644853502674</v>
      </c>
      <c r="D67">
        <f t="shared" ref="D67:D130" si="4">1/C67</f>
        <v>2.8866156271520685E-2</v>
      </c>
      <c r="E67">
        <f t="shared" ref="E67:E130" si="5">D67*121300</f>
        <v>3501.4647557354592</v>
      </c>
      <c r="F67" s="1" t="s">
        <v>24</v>
      </c>
    </row>
    <row r="68" spans="1:6">
      <c r="A68">
        <v>1997.88603220803</v>
      </c>
      <c r="B68">
        <v>21.665403556943801</v>
      </c>
      <c r="C68">
        <f t="shared" si="3"/>
        <v>34.867000560331938</v>
      </c>
      <c r="D68">
        <f t="shared" si="4"/>
        <v>2.8680413684270177E-2</v>
      </c>
      <c r="E68">
        <f t="shared" si="5"/>
        <v>3478.9341799019726</v>
      </c>
      <c r="F68" s="1" t="s">
        <v>24</v>
      </c>
    </row>
    <row r="69" spans="1:6">
      <c r="A69">
        <v>1998.94613191042</v>
      </c>
      <c r="B69">
        <v>21.282030128221201</v>
      </c>
      <c r="C69">
        <f t="shared" si="3"/>
        <v>34.250022366551505</v>
      </c>
      <c r="D69">
        <f t="shared" si="4"/>
        <v>2.9197061225180329E-2</v>
      </c>
      <c r="E69">
        <f t="shared" si="5"/>
        <v>3541.603526614374</v>
      </c>
      <c r="F69" s="1" t="s">
        <v>24</v>
      </c>
    </row>
    <row r="70" spans="1:6">
      <c r="A70">
        <v>2000.0414508720201</v>
      </c>
      <c r="B70">
        <v>21.923012129380002</v>
      </c>
      <c r="C70">
        <f t="shared" si="3"/>
        <v>35.281580340296415</v>
      </c>
      <c r="D70">
        <f t="shared" si="4"/>
        <v>2.8343401581075508E-2</v>
      </c>
      <c r="E70">
        <f t="shared" si="5"/>
        <v>3438.0546117844592</v>
      </c>
      <c r="F70" s="1" t="s">
        <v>24</v>
      </c>
    </row>
    <row r="71" spans="1:6">
      <c r="A71">
        <v>2000.8391670932499</v>
      </c>
      <c r="B71">
        <v>22.223037635085699</v>
      </c>
      <c r="C71">
        <f t="shared" si="3"/>
        <v>35.764423387648819</v>
      </c>
      <c r="D71">
        <f t="shared" si="4"/>
        <v>2.7960747169360159E-2</v>
      </c>
      <c r="E71">
        <f t="shared" si="5"/>
        <v>3391.6386316433873</v>
      </c>
      <c r="F71" s="1" t="s">
        <v>24</v>
      </c>
    </row>
    <row r="72" spans="1:6">
      <c r="A72">
        <v>2001.89926679563</v>
      </c>
      <c r="B72">
        <v>21.9093684661309</v>
      </c>
      <c r="C72">
        <f t="shared" si="3"/>
        <v>35.2596230472831</v>
      </c>
      <c r="D72">
        <f t="shared" si="4"/>
        <v>2.8361051922166088E-2</v>
      </c>
      <c r="E72">
        <f t="shared" si="5"/>
        <v>3440.1955981587466</v>
      </c>
      <c r="F72" s="1" t="s">
        <v>24</v>
      </c>
    </row>
    <row r="73" spans="1:6">
      <c r="A73">
        <v>2003.0562194608599</v>
      </c>
      <c r="B73">
        <v>22.110916442048499</v>
      </c>
      <c r="C73">
        <f t="shared" si="3"/>
        <v>35.583982266846334</v>
      </c>
      <c r="D73">
        <f t="shared" si="4"/>
        <v>2.8102531990403502E-2</v>
      </c>
      <c r="E73">
        <f t="shared" si="5"/>
        <v>3408.8371304359448</v>
      </c>
      <c r="F73" s="1" t="s">
        <v>24</v>
      </c>
    </row>
    <row r="74" spans="1:6">
      <c r="A74">
        <v>2004.0611423238099</v>
      </c>
      <c r="B74">
        <v>22.0530997304582</v>
      </c>
      <c r="C74">
        <f t="shared" si="3"/>
        <v>35.490935520215601</v>
      </c>
      <c r="D74">
        <f t="shared" si="4"/>
        <v>2.8176208525988306E-2</v>
      </c>
      <c r="E74">
        <f t="shared" si="5"/>
        <v>3417.7740942023815</v>
      </c>
      <c r="F74" s="1" t="s">
        <v>24</v>
      </c>
    </row>
    <row r="75" spans="1:6">
      <c r="A75">
        <v>2004.92812308816</v>
      </c>
      <c r="B75">
        <v>21.9790727258986</v>
      </c>
      <c r="C75">
        <f t="shared" si="3"/>
        <v>35.37180090069765</v>
      </c>
      <c r="D75">
        <f t="shared" si="4"/>
        <v>2.8271107903365945E-2</v>
      </c>
      <c r="E75">
        <f t="shared" si="5"/>
        <v>3429.2853886782891</v>
      </c>
      <c r="F75" s="1" t="s">
        <v>24</v>
      </c>
    </row>
    <row r="76" spans="1:6">
      <c r="A76">
        <v>2005.8197573339601</v>
      </c>
      <c r="B76">
        <v>22.4</v>
      </c>
      <c r="C76">
        <f t="shared" si="3"/>
        <v>36.049215999999994</v>
      </c>
      <c r="D76">
        <f t="shared" si="4"/>
        <v>2.7739854314723519E-2</v>
      </c>
      <c r="E76">
        <f t="shared" si="5"/>
        <v>3364.844328375963</v>
      </c>
      <c r="F76" s="1" t="s">
        <v>24</v>
      </c>
    </row>
    <row r="77" spans="1:6">
      <c r="A77">
        <v>1975.0802767611401</v>
      </c>
      <c r="B77">
        <v>13.280815915674101</v>
      </c>
      <c r="C77">
        <f t="shared" si="3"/>
        <v>21.373348285730955</v>
      </c>
      <c r="D77">
        <f t="shared" si="4"/>
        <v>4.6787241130001572E-2</v>
      </c>
      <c r="E77">
        <f t="shared" si="5"/>
        <v>5675.292349069191</v>
      </c>
      <c r="F77" s="1" t="s">
        <v>25</v>
      </c>
    </row>
    <row r="78" spans="1:6">
      <c r="A78">
        <v>1975.4661662169699</v>
      </c>
      <c r="B78">
        <v>13.680603272131901</v>
      </c>
      <c r="C78">
        <f t="shared" si="3"/>
        <v>22.016742069972754</v>
      </c>
      <c r="D78">
        <f t="shared" si="4"/>
        <v>4.5419980704767257E-2</v>
      </c>
      <c r="E78">
        <f t="shared" si="5"/>
        <v>5509.4436594882682</v>
      </c>
      <c r="F78" s="1" t="s">
        <v>25</v>
      </c>
    </row>
    <row r="79" spans="1:6">
      <c r="A79">
        <v>1975.8520556727999</v>
      </c>
      <c r="B79">
        <v>14.1000756460113</v>
      </c>
      <c r="C79">
        <f t="shared" si="3"/>
        <v>22.691815740151824</v>
      </c>
      <c r="D79">
        <f t="shared" si="4"/>
        <v>4.4068751987552904E-2</v>
      </c>
      <c r="E79">
        <f t="shared" si="5"/>
        <v>5345.5396160901673</v>
      </c>
      <c r="F79" s="1" t="s">
        <v>25</v>
      </c>
    </row>
    <row r="80" spans="1:6">
      <c r="A80">
        <v>1976.2808217348299</v>
      </c>
      <c r="B80">
        <v>14.507896363407299</v>
      </c>
      <c r="C80">
        <f t="shared" si="3"/>
        <v>23.348137933485905</v>
      </c>
      <c r="D80">
        <f t="shared" si="4"/>
        <v>4.282996797640979E-2</v>
      </c>
      <c r="E80">
        <f t="shared" si="5"/>
        <v>5195.2751155385076</v>
      </c>
      <c r="F80" s="1" t="s">
        <v>25</v>
      </c>
    </row>
    <row r="81" spans="1:6">
      <c r="A81">
        <v>1976.70958779686</v>
      </c>
      <c r="B81">
        <v>14.8942425163434</v>
      </c>
      <c r="C81">
        <f t="shared" si="3"/>
        <v>23.969900251252088</v>
      </c>
      <c r="D81">
        <f t="shared" si="4"/>
        <v>4.1718988795031144E-2</v>
      </c>
      <c r="E81">
        <f t="shared" si="5"/>
        <v>5060.5133408372776</v>
      </c>
      <c r="F81" s="1" t="s">
        <v>25</v>
      </c>
    </row>
    <row r="82" spans="1:6">
      <c r="A82">
        <v>1977.2241070713001</v>
      </c>
      <c r="B82">
        <v>15.2999788356557</v>
      </c>
      <c r="C82">
        <f t="shared" si="3"/>
        <v>24.622867939374146</v>
      </c>
      <c r="D82">
        <f t="shared" si="4"/>
        <v>4.0612653345750656E-2</v>
      </c>
      <c r="E82">
        <f t="shared" si="5"/>
        <v>4926.3148508395543</v>
      </c>
      <c r="F82" s="1" t="s">
        <v>25</v>
      </c>
    </row>
    <row r="83" spans="1:6">
      <c r="A83">
        <v>1977.9958859829501</v>
      </c>
      <c r="B83">
        <v>15.748407234258501</v>
      </c>
      <c r="C83">
        <f t="shared" si="3"/>
        <v>25.344541698381576</v>
      </c>
      <c r="D83">
        <f t="shared" si="4"/>
        <v>3.9456227376321304E-2</v>
      </c>
      <c r="E83">
        <f t="shared" si="5"/>
        <v>4786.0403807477742</v>
      </c>
      <c r="F83" s="1" t="s">
        <v>25</v>
      </c>
    </row>
    <row r="84" spans="1:6">
      <c r="A84">
        <v>1978.7891031977099</v>
      </c>
      <c r="B84">
        <v>15.9182549469337</v>
      </c>
      <c r="C84">
        <f t="shared" si="3"/>
        <v>25.617884416298281</v>
      </c>
      <c r="D84">
        <f t="shared" si="4"/>
        <v>3.9035229597795859E-2</v>
      </c>
      <c r="E84">
        <f t="shared" si="5"/>
        <v>4734.9733502126373</v>
      </c>
      <c r="F84" s="1" t="s">
        <v>25</v>
      </c>
    </row>
    <row r="85" spans="1:6">
      <c r="A85">
        <v>1979.1106777442301</v>
      </c>
      <c r="B85">
        <v>16.430365781148002</v>
      </c>
      <c r="C85">
        <f t="shared" si="3"/>
        <v>26.442044866232724</v>
      </c>
      <c r="D85">
        <f t="shared" si="4"/>
        <v>3.781855771968036E-2</v>
      </c>
      <c r="E85">
        <f t="shared" si="5"/>
        <v>4587.3910513972278</v>
      </c>
      <c r="F85" s="1" t="s">
        <v>25</v>
      </c>
    </row>
    <row r="86" spans="1:6">
      <c r="A86">
        <v>1979.28218416904</v>
      </c>
      <c r="B86">
        <v>17.011890165667399</v>
      </c>
      <c r="C86">
        <f t="shared" si="3"/>
        <v>27.377915319215173</v>
      </c>
      <c r="D86">
        <f t="shared" si="4"/>
        <v>3.6525790526430277E-2</v>
      </c>
      <c r="E86">
        <f t="shared" si="5"/>
        <v>4430.5783908559924</v>
      </c>
      <c r="F86" s="1" t="s">
        <v>25</v>
      </c>
    </row>
    <row r="87" spans="1:6">
      <c r="A87">
        <v>1979.4536905938601</v>
      </c>
      <c r="B87">
        <v>17.566571344611798</v>
      </c>
      <c r="C87">
        <f t="shared" si="3"/>
        <v>28.270585927737553</v>
      </c>
      <c r="D87">
        <f t="shared" si="4"/>
        <v>3.5372453990026954E-2</v>
      </c>
      <c r="E87">
        <f t="shared" si="5"/>
        <v>4290.6786689902692</v>
      </c>
      <c r="F87" s="1" t="s">
        <v>25</v>
      </c>
    </row>
    <row r="88" spans="1:6">
      <c r="A88">
        <v>1979.62519701867</v>
      </c>
      <c r="B88">
        <v>18.1570434643229</v>
      </c>
      <c r="C88">
        <f t="shared" si="3"/>
        <v>29.220856328873417</v>
      </c>
      <c r="D88">
        <f t="shared" si="4"/>
        <v>3.4222131916506845E-2</v>
      </c>
      <c r="E88">
        <f t="shared" si="5"/>
        <v>4151.1446014722806</v>
      </c>
      <c r="F88" s="1" t="s">
        <v>25</v>
      </c>
    </row>
    <row r="89" spans="1:6">
      <c r="A89">
        <v>1979.7967034434801</v>
      </c>
      <c r="B89">
        <v>18.693829172884101</v>
      </c>
      <c r="C89">
        <f t="shared" si="3"/>
        <v>30.084727041089298</v>
      </c>
      <c r="D89">
        <f t="shared" si="4"/>
        <v>3.3239457304505837E-2</v>
      </c>
      <c r="E89">
        <f t="shared" si="5"/>
        <v>4031.9461710365581</v>
      </c>
      <c r="F89" s="1" t="s">
        <v>25</v>
      </c>
    </row>
    <row r="90" spans="1:6">
      <c r="A90">
        <v>1979.9682098682899</v>
      </c>
      <c r="B90">
        <v>19.200789097473201</v>
      </c>
      <c r="C90">
        <f t="shared" si="3"/>
        <v>30.900597926127521</v>
      </c>
      <c r="D90">
        <f t="shared" si="4"/>
        <v>3.2361833333796608E-2</v>
      </c>
      <c r="E90">
        <f t="shared" si="5"/>
        <v>3925.4903833895287</v>
      </c>
      <c r="F90" s="1" t="s">
        <v>25</v>
      </c>
    </row>
    <row r="91" spans="1:6">
      <c r="A91">
        <v>1980.2683461117099</v>
      </c>
      <c r="B91">
        <v>19.628651892333298</v>
      </c>
      <c r="C91">
        <f t="shared" si="3"/>
        <v>31.58917463640767</v>
      </c>
      <c r="D91">
        <f t="shared" si="4"/>
        <v>3.165641430996629E-2</v>
      </c>
      <c r="E91">
        <f t="shared" si="5"/>
        <v>3839.9230557989108</v>
      </c>
      <c r="F91" s="1" t="s">
        <v>25</v>
      </c>
    </row>
    <row r="92" spans="1:6">
      <c r="A92">
        <v>1980.6113589613401</v>
      </c>
      <c r="B92">
        <v>20.066934110849399</v>
      </c>
      <c r="C92">
        <f t="shared" si="3"/>
        <v>32.294519741954375</v>
      </c>
      <c r="D92">
        <f t="shared" si="4"/>
        <v>3.0965006075036394E-2</v>
      </c>
      <c r="E92">
        <f t="shared" si="5"/>
        <v>3756.0552369019147</v>
      </c>
      <c r="F92" s="1" t="s">
        <v>25</v>
      </c>
    </row>
    <row r="93" spans="1:6">
      <c r="A93">
        <v>1981.0401250233699</v>
      </c>
      <c r="B93">
        <v>20.533511622670598</v>
      </c>
      <c r="C93">
        <f t="shared" si="3"/>
        <v>33.045401594828704</v>
      </c>
      <c r="D93">
        <f t="shared" si="4"/>
        <v>3.0261396495072122E-2</v>
      </c>
      <c r="E93">
        <f t="shared" si="5"/>
        <v>3670.7073948522484</v>
      </c>
      <c r="F93" s="1" t="s">
        <v>25</v>
      </c>
    </row>
    <row r="94" spans="1:6">
      <c r="A94">
        <v>1981.7690273288199</v>
      </c>
      <c r="B94">
        <v>20.955891112120302</v>
      </c>
      <c r="C94">
        <f t="shared" si="3"/>
        <v>33.725153802379687</v>
      </c>
      <c r="D94">
        <f t="shared" si="4"/>
        <v>2.9651458548113095E-2</v>
      </c>
      <c r="E94">
        <f t="shared" si="5"/>
        <v>3596.7219218861183</v>
      </c>
      <c r="F94" s="1" t="s">
        <v>25</v>
      </c>
    </row>
    <row r="95" spans="1:6">
      <c r="A95">
        <v>1982.71231266529</v>
      </c>
      <c r="B95">
        <v>21.020534333723798</v>
      </c>
      <c r="C95">
        <f t="shared" si="3"/>
        <v>33.829186724635058</v>
      </c>
      <c r="D95">
        <f t="shared" si="4"/>
        <v>2.956027314933294E-2</v>
      </c>
      <c r="E95">
        <f t="shared" si="5"/>
        <v>3585.6611330140854</v>
      </c>
      <c r="F95" s="1" t="s">
        <v>25</v>
      </c>
    </row>
    <row r="96" spans="1:6">
      <c r="A96">
        <v>1983.6555980017599</v>
      </c>
      <c r="B96">
        <v>21.003834508130701</v>
      </c>
      <c r="C96">
        <f t="shared" si="3"/>
        <v>33.802311027315064</v>
      </c>
      <c r="D96">
        <f t="shared" si="4"/>
        <v>2.9583776067616124E-2</v>
      </c>
      <c r="E96">
        <f t="shared" si="5"/>
        <v>3588.5120370018358</v>
      </c>
      <c r="F96" s="1" t="s">
        <v>25</v>
      </c>
    </row>
    <row r="97" spans="1:6">
      <c r="A97">
        <v>1984.5988833382301</v>
      </c>
      <c r="B97">
        <v>21.192119161473201</v>
      </c>
      <c r="C97">
        <f t="shared" si="3"/>
        <v>34.105325051325281</v>
      </c>
      <c r="D97">
        <f t="shared" si="4"/>
        <v>2.9320934443377824E-2</v>
      </c>
      <c r="E97">
        <f t="shared" si="5"/>
        <v>3556.62934798173</v>
      </c>
      <c r="F97" s="1" t="s">
        <v>25</v>
      </c>
    </row>
    <row r="98" spans="1:6">
      <c r="A98">
        <v>1985.4564154622899</v>
      </c>
      <c r="B98">
        <v>21.552528751687099</v>
      </c>
      <c r="C98">
        <f t="shared" si="3"/>
        <v>34.685346621240114</v>
      </c>
      <c r="D98">
        <f t="shared" si="4"/>
        <v>2.8830618615978725E-2</v>
      </c>
      <c r="E98">
        <f t="shared" si="5"/>
        <v>3497.1540381182194</v>
      </c>
      <c r="F98" s="1" t="s">
        <v>25</v>
      </c>
    </row>
    <row r="99" spans="1:6">
      <c r="A99">
        <v>1986.31394758635</v>
      </c>
      <c r="B99">
        <v>21.859974980059601</v>
      </c>
      <c r="C99">
        <f t="shared" si="3"/>
        <v>35.180132134409121</v>
      </c>
      <c r="D99">
        <f t="shared" si="4"/>
        <v>2.8425134851097281E-2</v>
      </c>
      <c r="E99">
        <f t="shared" si="5"/>
        <v>3447.9688574381003</v>
      </c>
      <c r="F99" s="1" t="s">
        <v>25</v>
      </c>
    </row>
    <row r="100" spans="1:6">
      <c r="A100">
        <v>1987.2572329228201</v>
      </c>
      <c r="B100">
        <v>21.953901698653901</v>
      </c>
      <c r="C100">
        <f t="shared" si="3"/>
        <v>35.331292159711666</v>
      </c>
      <c r="D100">
        <f t="shared" si="4"/>
        <v>2.8303521860440242E-2</v>
      </c>
      <c r="E100">
        <f t="shared" si="5"/>
        <v>3433.2172016714012</v>
      </c>
      <c r="F100" s="1" t="s">
        <v>25</v>
      </c>
    </row>
    <row r="101" spans="1:6">
      <c r="A101">
        <v>1988.15764165308</v>
      </c>
      <c r="B101">
        <v>21.766238388587599</v>
      </c>
      <c r="C101">
        <f t="shared" si="3"/>
        <v>35.029278088289566</v>
      </c>
      <c r="D101">
        <f t="shared" si="4"/>
        <v>2.8547548067635004E-2</v>
      </c>
      <c r="E101">
        <f t="shared" si="5"/>
        <v>3462.8175806041259</v>
      </c>
      <c r="F101" s="1" t="s">
        <v>25</v>
      </c>
    </row>
    <row r="102" spans="1:6">
      <c r="A102">
        <v>1989.0580503833501</v>
      </c>
      <c r="B102">
        <v>21.385303998381801</v>
      </c>
      <c r="C102">
        <f t="shared" si="3"/>
        <v>34.41622513675577</v>
      </c>
      <c r="D102">
        <f t="shared" si="4"/>
        <v>2.9056062831598055E-2</v>
      </c>
      <c r="E102">
        <f t="shared" si="5"/>
        <v>3524.5004214728442</v>
      </c>
      <c r="F102" s="1" t="s">
        <v>25</v>
      </c>
    </row>
    <row r="103" spans="1:6">
      <c r="A103">
        <v>1990.00133571981</v>
      </c>
      <c r="B103">
        <v>21.222186687834601</v>
      </c>
      <c r="C103">
        <f t="shared" si="3"/>
        <v>34.153713924199735</v>
      </c>
      <c r="D103">
        <f t="shared" si="4"/>
        <v>2.9279392637046316E-2</v>
      </c>
      <c r="E103">
        <f t="shared" si="5"/>
        <v>3551.5903268737184</v>
      </c>
      <c r="F103" s="1" t="s">
        <v>25</v>
      </c>
    </row>
    <row r="104" spans="1:6">
      <c r="A104">
        <v>1990.9446210562801</v>
      </c>
      <c r="B104">
        <v>21.215248027905002</v>
      </c>
      <c r="C104">
        <f t="shared" si="3"/>
        <v>34.142547261228636</v>
      </c>
      <c r="D104">
        <f t="shared" si="4"/>
        <v>2.9288968756457527E-2</v>
      </c>
      <c r="E104">
        <f t="shared" si="5"/>
        <v>3552.751910158298</v>
      </c>
      <c r="F104" s="1" t="s">
        <v>25</v>
      </c>
    </row>
    <row r="105" spans="1:6">
      <c r="A105">
        <v>1991.88790639275</v>
      </c>
      <c r="B105">
        <v>20.869922291637199</v>
      </c>
      <c r="C105">
        <f t="shared" si="3"/>
        <v>33.586800740823406</v>
      </c>
      <c r="D105">
        <f t="shared" si="4"/>
        <v>2.9773600877220203E-2</v>
      </c>
      <c r="E105">
        <f t="shared" si="5"/>
        <v>3611.5377864068105</v>
      </c>
      <c r="F105" s="1" t="s">
        <v>25</v>
      </c>
    </row>
    <row r="106" spans="1:6">
      <c r="A106">
        <v>1992.8311917292201</v>
      </c>
      <c r="B106">
        <v>20.832073273772899</v>
      </c>
      <c r="C106">
        <f t="shared" si="3"/>
        <v>33.525888802413675</v>
      </c>
      <c r="D106">
        <f t="shared" si="4"/>
        <v>2.9827695423484363E-2</v>
      </c>
      <c r="E106">
        <f t="shared" si="5"/>
        <v>3618.0994548686531</v>
      </c>
      <c r="F106" s="1" t="s">
        <v>25</v>
      </c>
    </row>
    <row r="107" spans="1:6">
      <c r="A107">
        <v>1993.77447706569</v>
      </c>
      <c r="B107">
        <v>20.499762425056499</v>
      </c>
      <c r="C107">
        <f t="shared" si="3"/>
        <v>32.991087661140426</v>
      </c>
      <c r="D107">
        <f t="shared" si="4"/>
        <v>3.031121647977314E-2</v>
      </c>
      <c r="E107">
        <f t="shared" si="5"/>
        <v>3676.7505589964817</v>
      </c>
      <c r="F107" s="1" t="s">
        <v>25</v>
      </c>
    </row>
    <row r="108" spans="1:6">
      <c r="A108">
        <v>1994.7177624021499</v>
      </c>
      <c r="B108">
        <v>20.455405963416499</v>
      </c>
      <c r="C108">
        <f t="shared" si="3"/>
        <v>32.919703033164708</v>
      </c>
      <c r="D108">
        <f t="shared" si="4"/>
        <v>3.0376944743169692E-2</v>
      </c>
      <c r="E108">
        <f t="shared" si="5"/>
        <v>3684.7233973464836</v>
      </c>
      <c r="F108" s="1" t="s">
        <v>25</v>
      </c>
    </row>
    <row r="109" spans="1:6">
      <c r="A109">
        <v>1995.66104773862</v>
      </c>
      <c r="B109">
        <v>20.409422640832499</v>
      </c>
      <c r="C109">
        <f t="shared" si="3"/>
        <v>32.845700232797377</v>
      </c>
      <c r="D109">
        <f t="shared" si="4"/>
        <v>3.0445385329354958E-2</v>
      </c>
      <c r="E109">
        <f t="shared" si="5"/>
        <v>3693.0252404507564</v>
      </c>
      <c r="F109" s="1" t="s">
        <v>25</v>
      </c>
    </row>
    <row r="110" spans="1:6">
      <c r="A110">
        <v>1996.6043330750899</v>
      </c>
      <c r="B110">
        <v>20.252812774060999</v>
      </c>
      <c r="C110">
        <f t="shared" si="3"/>
        <v>32.593661709807328</v>
      </c>
      <c r="D110">
        <f t="shared" si="4"/>
        <v>3.0680811775717215E-2</v>
      </c>
      <c r="E110">
        <f t="shared" si="5"/>
        <v>3721.5824683944984</v>
      </c>
      <c r="F110" s="1" t="s">
        <v>25</v>
      </c>
    </row>
    <row r="111" spans="1:6">
      <c r="A111">
        <v>1997.5476184115601</v>
      </c>
      <c r="B111">
        <v>20.123859543336401</v>
      </c>
      <c r="C111">
        <f t="shared" si="3"/>
        <v>32.386132117473004</v>
      </c>
      <c r="D111">
        <f t="shared" si="4"/>
        <v>3.0877413714386685E-2</v>
      </c>
      <c r="E111">
        <f t="shared" si="5"/>
        <v>3745.4302835551048</v>
      </c>
      <c r="F111" s="1" t="s">
        <v>25</v>
      </c>
    </row>
    <row r="112" spans="1:6">
      <c r="A112">
        <v>1998.4909037480199</v>
      </c>
      <c r="B112">
        <v>19.866384298041002</v>
      </c>
      <c r="C112">
        <f t="shared" si="3"/>
        <v>31.971766906209307</v>
      </c>
      <c r="D112">
        <f t="shared" si="4"/>
        <v>3.1277595727929187E-2</v>
      </c>
      <c r="E112">
        <f t="shared" si="5"/>
        <v>3793.9723617978107</v>
      </c>
      <c r="F112" s="1" t="s">
        <v>25</v>
      </c>
    </row>
    <row r="113" spans="1:6">
      <c r="A113">
        <v>1999.4341890844901</v>
      </c>
      <c r="B113">
        <v>19.734177345428598</v>
      </c>
      <c r="C113">
        <f t="shared" si="3"/>
        <v>31.75900096909206</v>
      </c>
      <c r="D113">
        <f t="shared" si="4"/>
        <v>3.1487136543533044E-2</v>
      </c>
      <c r="E113">
        <f t="shared" si="5"/>
        <v>3819.389662730558</v>
      </c>
      <c r="F113" s="1" t="s">
        <v>25</v>
      </c>
    </row>
    <row r="114" spans="1:6">
      <c r="A114">
        <v>2000.37747442096</v>
      </c>
      <c r="B114">
        <v>19.6979551885082</v>
      </c>
      <c r="C114">
        <f t="shared" si="3"/>
        <v>31.700707203073787</v>
      </c>
      <c r="D114">
        <f t="shared" si="4"/>
        <v>3.1545037578942003E-2</v>
      </c>
      <c r="E114">
        <f t="shared" si="5"/>
        <v>3826.4130583256651</v>
      </c>
      <c r="F114" s="1" t="s">
        <v>25</v>
      </c>
    </row>
    <row r="115" spans="1:6">
      <c r="A115">
        <v>2001.3207597574301</v>
      </c>
      <c r="B115">
        <v>19.546225904568502</v>
      </c>
      <c r="C115">
        <f t="shared" si="3"/>
        <v>31.456523197258271</v>
      </c>
      <c r="D115">
        <f t="shared" si="4"/>
        <v>3.1789908685367976E-2</v>
      </c>
      <c r="E115">
        <f t="shared" si="5"/>
        <v>3856.1159235351356</v>
      </c>
      <c r="F115" s="1" t="s">
        <v>25</v>
      </c>
    </row>
    <row r="116" spans="1:6">
      <c r="A116">
        <v>2002.2640450939</v>
      </c>
      <c r="B116">
        <v>19.518138052367799</v>
      </c>
      <c r="C116">
        <f t="shared" si="3"/>
        <v>31.411320293197594</v>
      </c>
      <c r="D116">
        <f t="shared" si="4"/>
        <v>3.183565640240086E-2</v>
      </c>
      <c r="E116">
        <f t="shared" si="5"/>
        <v>3861.6651216112241</v>
      </c>
      <c r="F116" s="1" t="s">
        <v>25</v>
      </c>
    </row>
    <row r="117" spans="1:6">
      <c r="A117">
        <v>2003.2073304303599</v>
      </c>
      <c r="B117">
        <v>19.4949307829989</v>
      </c>
      <c r="C117">
        <f t="shared" si="3"/>
        <v>31.37397190631145</v>
      </c>
      <c r="D117">
        <f t="shared" si="4"/>
        <v>3.1873554390441448E-2</v>
      </c>
      <c r="E117">
        <f t="shared" si="5"/>
        <v>3866.2621475605479</v>
      </c>
      <c r="F117" s="1" t="s">
        <v>25</v>
      </c>
    </row>
    <row r="118" spans="1:6">
      <c r="A118">
        <v>2004.15061576683</v>
      </c>
      <c r="B118">
        <v>19.4424400166392</v>
      </c>
      <c r="C118">
        <f t="shared" si="3"/>
        <v>31.289496416378128</v>
      </c>
      <c r="D118">
        <f t="shared" si="4"/>
        <v>3.195960672209993E-2</v>
      </c>
      <c r="E118">
        <f t="shared" si="5"/>
        <v>3876.7002953907213</v>
      </c>
      <c r="F118" s="1" t="s">
        <v>25</v>
      </c>
    </row>
    <row r="119" spans="1:6">
      <c r="A119">
        <v>2005.0939011032999</v>
      </c>
      <c r="B119">
        <v>19.887768699123299</v>
      </c>
      <c r="C119">
        <f t="shared" si="3"/>
        <v>32.006181678247088</v>
      </c>
      <c r="D119">
        <f t="shared" si="4"/>
        <v>3.124396437078426E-2</v>
      </c>
      <c r="E119">
        <f t="shared" si="5"/>
        <v>3789.8928781761306</v>
      </c>
      <c r="F119" s="1" t="s">
        <v>25</v>
      </c>
    </row>
    <row r="120" spans="1:6">
      <c r="A120">
        <v>2006.03718643977</v>
      </c>
      <c r="B120">
        <v>20.150888955886899</v>
      </c>
      <c r="C120">
        <f t="shared" si="3"/>
        <v>32.429631632267018</v>
      </c>
      <c r="D120">
        <f t="shared" si="4"/>
        <v>3.0835996268456355E-2</v>
      </c>
      <c r="E120">
        <f t="shared" si="5"/>
        <v>3740.4063473637557</v>
      </c>
      <c r="F120" s="1" t="s">
        <v>25</v>
      </c>
    </row>
    <row r="121" spans="1:6">
      <c r="A121">
        <v>2006.9375951700299</v>
      </c>
      <c r="B121">
        <v>20.564025392415399</v>
      </c>
      <c r="C121">
        <f t="shared" si="3"/>
        <v>33.094508625029796</v>
      </c>
      <c r="D121">
        <f t="shared" si="4"/>
        <v>3.0216493356353607E-2</v>
      </c>
      <c r="E121">
        <f t="shared" si="5"/>
        <v>3665.2606441256926</v>
      </c>
      <c r="F121" s="1" t="s">
        <v>25</v>
      </c>
    </row>
    <row r="122" spans="1:6">
      <c r="A122">
        <v>2007.7093740816899</v>
      </c>
      <c r="B122">
        <v>20.897870488606301</v>
      </c>
      <c r="C122">
        <f t="shared" si="3"/>
        <v>33.631778892133667</v>
      </c>
      <c r="D122">
        <f t="shared" si="4"/>
        <v>2.9733782539641273E-2</v>
      </c>
      <c r="E122">
        <f t="shared" si="5"/>
        <v>3606.7078220584863</v>
      </c>
      <c r="F122" s="1" t="s">
        <v>25</v>
      </c>
    </row>
    <row r="123" spans="1:6">
      <c r="A123">
        <v>2008.22389335612</v>
      </c>
      <c r="B123">
        <v>21.374102178749801</v>
      </c>
      <c r="C123">
        <f t="shared" si="3"/>
        <v>34.398197600349206</v>
      </c>
      <c r="D123">
        <f t="shared" si="4"/>
        <v>2.9071290641979688E-2</v>
      </c>
      <c r="E123">
        <f t="shared" si="5"/>
        <v>3526.3475548721362</v>
      </c>
      <c r="F123" s="1" t="s">
        <v>25</v>
      </c>
    </row>
    <row r="124" spans="1:6">
      <c r="A124">
        <v>2008.56690620575</v>
      </c>
      <c r="B124">
        <v>21.843701470436699</v>
      </c>
      <c r="C124">
        <f t="shared" si="3"/>
        <v>35.153942524432594</v>
      </c>
      <c r="D124">
        <f t="shared" si="4"/>
        <v>2.8446311514134803E-2</v>
      </c>
      <c r="E124">
        <f t="shared" si="5"/>
        <v>3450.5375866645518</v>
      </c>
      <c r="F124" s="1" t="s">
        <v>25</v>
      </c>
    </row>
    <row r="125" spans="1:6">
      <c r="A125">
        <v>2009.2100552987999</v>
      </c>
      <c r="B125">
        <v>22.4010140479561</v>
      </c>
      <c r="C125">
        <f t="shared" si="3"/>
        <v>36.050847947937669</v>
      </c>
      <c r="D125">
        <f t="shared" si="4"/>
        <v>2.7738598588419781E-2</v>
      </c>
      <c r="E125">
        <f t="shared" si="5"/>
        <v>3364.6920087753197</v>
      </c>
      <c r="F125" s="1" t="s">
        <v>25</v>
      </c>
    </row>
    <row r="126" spans="1:6">
      <c r="A126">
        <v>2010.1533406352601</v>
      </c>
      <c r="B126">
        <v>22.498194488438301</v>
      </c>
      <c r="C126">
        <f t="shared" si="3"/>
        <v>36.207244318023292</v>
      </c>
      <c r="D126">
        <f t="shared" si="4"/>
        <v>2.7618782341361964E-2</v>
      </c>
      <c r="E126">
        <f t="shared" si="5"/>
        <v>3350.1582980072062</v>
      </c>
      <c r="F126" s="1" t="s">
        <v>25</v>
      </c>
    </row>
    <row r="127" spans="1:6">
      <c r="A127">
        <v>2010.9679961531201</v>
      </c>
      <c r="B127">
        <v>22.430917418168001</v>
      </c>
      <c r="C127">
        <f t="shared" si="3"/>
        <v>36.098972637754493</v>
      </c>
      <c r="D127">
        <f t="shared" si="4"/>
        <v>2.7701619379442932E-2</v>
      </c>
      <c r="E127">
        <f t="shared" si="5"/>
        <v>3360.2064307264277</v>
      </c>
      <c r="F127" s="1" t="s">
        <v>25</v>
      </c>
    </row>
    <row r="128" spans="1:6">
      <c r="A128">
        <v>2011.48251542756</v>
      </c>
      <c r="B128">
        <v>22.974257122248801</v>
      </c>
      <c r="C128">
        <f t="shared" si="3"/>
        <v>36.973390957119882</v>
      </c>
      <c r="D128">
        <f t="shared" si="4"/>
        <v>2.7046477861869801E-2</v>
      </c>
      <c r="E128">
        <f t="shared" si="5"/>
        <v>3280.7377646448067</v>
      </c>
      <c r="F128" s="1" t="s">
        <v>25</v>
      </c>
    </row>
    <row r="129" spans="1:6">
      <c r="A129">
        <v>2011.82552827718</v>
      </c>
      <c r="B129">
        <v>23.412539340765001</v>
      </c>
      <c r="C129">
        <f t="shared" si="3"/>
        <v>37.678736062666744</v>
      </c>
      <c r="D129">
        <f t="shared" si="4"/>
        <v>2.6540168394630172E-2</v>
      </c>
      <c r="E129">
        <f t="shared" si="5"/>
        <v>3219.3224262686399</v>
      </c>
      <c r="F129" s="1" t="s">
        <v>25</v>
      </c>
    </row>
    <row r="130" spans="1:6">
      <c r="A130">
        <v>2012.34004755162</v>
      </c>
      <c r="B130">
        <v>23.814952215577499</v>
      </c>
      <c r="C130">
        <f t="shared" si="3"/>
        <v>38.326355198617492</v>
      </c>
      <c r="D130">
        <f t="shared" si="4"/>
        <v>2.6091706211501999E-2</v>
      </c>
      <c r="E130">
        <f t="shared" si="5"/>
        <v>3164.9239634551923</v>
      </c>
      <c r="F130" s="1" t="s">
        <v>25</v>
      </c>
    </row>
    <row r="131" spans="1:6">
      <c r="A131">
        <v>2013.1547030694801</v>
      </c>
      <c r="B131">
        <v>24.1301908247497</v>
      </c>
      <c r="C131">
        <f t="shared" ref="C131:C139" si="6">B131*1.60934</f>
        <v>38.833681301902679</v>
      </c>
      <c r="D131">
        <f t="shared" ref="D131:D139" si="7">1/C131</f>
        <v>2.5750842219303179E-2</v>
      </c>
      <c r="E131">
        <f t="shared" ref="E131:E139" si="8">D131*121300</f>
        <v>3123.5771612014755</v>
      </c>
      <c r="F131" s="1" t="s">
        <v>25</v>
      </c>
    </row>
    <row r="132" spans="1:6">
      <c r="A132">
        <v>2014.09798840595</v>
      </c>
      <c r="B132">
        <v>24.185072880689599</v>
      </c>
      <c r="C132">
        <f t="shared" si="6"/>
        <v>38.922005189808999</v>
      </c>
      <c r="D132">
        <f t="shared" si="7"/>
        <v>2.5692407036157307E-2</v>
      </c>
      <c r="E132">
        <f t="shared" si="8"/>
        <v>3116.4889734858812</v>
      </c>
      <c r="F132" s="1" t="s">
        <v>25</v>
      </c>
    </row>
    <row r="133" spans="1:6">
      <c r="A133">
        <v>2015.0412737424199</v>
      </c>
      <c r="B133">
        <v>24.557192820696699</v>
      </c>
      <c r="C133">
        <f t="shared" si="6"/>
        <v>39.520872694060024</v>
      </c>
      <c r="D133">
        <f t="shared" si="7"/>
        <v>2.5303084973381667E-2</v>
      </c>
      <c r="E133">
        <f t="shared" si="8"/>
        <v>3069.264207271196</v>
      </c>
      <c r="F133" s="1" t="s">
        <v>25</v>
      </c>
    </row>
    <row r="134" spans="1:6">
      <c r="A134">
        <v>2015.98455907888</v>
      </c>
      <c r="B134">
        <v>24.693417923833401</v>
      </c>
      <c r="C134">
        <f t="shared" si="6"/>
        <v>39.740105201542043</v>
      </c>
      <c r="D134">
        <f t="shared" si="7"/>
        <v>2.5163496546586818E-2</v>
      </c>
      <c r="E134">
        <f t="shared" si="8"/>
        <v>3052.3321311009809</v>
      </c>
      <c r="F134" s="1" t="s">
        <v>25</v>
      </c>
    </row>
    <row r="135" spans="1:6">
      <c r="A135">
        <v>2016.9278444153499</v>
      </c>
      <c r="B135">
        <v>24.870314550568398</v>
      </c>
      <c r="C135">
        <f t="shared" si="6"/>
        <v>40.024792018811745</v>
      </c>
      <c r="D135">
        <f t="shared" si="7"/>
        <v>2.4984514586109473E-2</v>
      </c>
      <c r="E135">
        <f t="shared" si="8"/>
        <v>3030.6216192950792</v>
      </c>
      <c r="F135" s="1" t="s">
        <v>25</v>
      </c>
    </row>
    <row r="136" spans="1:6">
      <c r="A136">
        <v>2017.87112975182</v>
      </c>
      <c r="B136">
        <v>25.029315706920102</v>
      </c>
      <c r="C136">
        <f t="shared" si="6"/>
        <v>40.280678939774795</v>
      </c>
      <c r="D136">
        <f t="shared" si="7"/>
        <v>2.4825798033224284E-2</v>
      </c>
      <c r="E136">
        <f t="shared" si="8"/>
        <v>3011.3693014301057</v>
      </c>
      <c r="F136" s="1" t="s">
        <v>25</v>
      </c>
    </row>
    <row r="137" spans="1:6">
      <c r="A137">
        <v>2018.8144150882899</v>
      </c>
      <c r="B137">
        <v>24.9442877216817</v>
      </c>
      <c r="C137">
        <f t="shared" si="6"/>
        <v>40.143840002011224</v>
      </c>
      <c r="D137">
        <f t="shared" si="7"/>
        <v>2.4910422120801089E-2</v>
      </c>
      <c r="E137">
        <f t="shared" si="8"/>
        <v>3021.634203253172</v>
      </c>
      <c r="F137" s="1" t="s">
        <v>25</v>
      </c>
    </row>
    <row r="138" spans="1:6">
      <c r="A138">
        <v>2019.7577004247501</v>
      </c>
      <c r="B138">
        <v>25.256213806763299</v>
      </c>
      <c r="C138">
        <f t="shared" si="6"/>
        <v>40.645835127776444</v>
      </c>
      <c r="D138">
        <f t="shared" si="7"/>
        <v>2.4602766725209262E-2</v>
      </c>
      <c r="E138">
        <f t="shared" si="8"/>
        <v>2984.3156037678837</v>
      </c>
      <c r="F138" s="1" t="s">
        <v>25</v>
      </c>
    </row>
    <row r="139" spans="1:6">
      <c r="A139">
        <v>2020.6152325488199</v>
      </c>
      <c r="B139">
        <v>25.383982281994601</v>
      </c>
      <c r="C139">
        <f t="shared" si="6"/>
        <v>40.851458045705193</v>
      </c>
      <c r="D139">
        <f t="shared" si="7"/>
        <v>2.4478930443099137E-2</v>
      </c>
      <c r="E139">
        <f t="shared" si="8"/>
        <v>2969.2942627479251</v>
      </c>
      <c r="F139" s="1" t="s">
        <v>25</v>
      </c>
    </row>
  </sheetData>
  <phoneticPr fontId="2" type="noConversion"/>
  <hyperlinks>
    <hyperlink ref="F77" r:id="rId1" xr:uid="{0FEE1786-3DDF-B041-9B79-EE0EFD5148A8}"/>
    <hyperlink ref="F78" r:id="rId2" xr:uid="{EAF5A852-16BB-D149-8AB1-4731B251E774}"/>
    <hyperlink ref="F2" r:id="rId3" xr:uid="{81D060A2-8C6F-8E4E-B0AA-C02F3231147E}"/>
    <hyperlink ref="F3" r:id="rId4" xr:uid="{3AAD9E15-9A66-DD45-B506-C1151F752A5F}"/>
    <hyperlink ref="F4" r:id="rId5" xr:uid="{04D5E49D-4C86-D249-B47D-4F4A6CF2EC46}"/>
    <hyperlink ref="F6" r:id="rId6" xr:uid="{ACDB1D08-195C-8349-BC19-E89650C9715B}"/>
    <hyperlink ref="F8" r:id="rId7" xr:uid="{1CFA57AA-CAA7-1542-9327-9767DA513367}"/>
    <hyperlink ref="F10" r:id="rId8" xr:uid="{28FEE811-B66D-764B-A1C5-B3547B2DB345}"/>
    <hyperlink ref="F12" r:id="rId9" xr:uid="{AA7FECC0-7102-DF4E-967E-1FD5A85C207D}"/>
    <hyperlink ref="F14" r:id="rId10" xr:uid="{C454C2C2-B409-FB45-81E7-65A03935E68A}"/>
    <hyperlink ref="F16" r:id="rId11" xr:uid="{E5544282-4272-6F48-96F6-0081453B9D9A}"/>
    <hyperlink ref="F18" r:id="rId12" xr:uid="{E220F26A-E9F6-FF4E-8673-E50A1D2AA8D5}"/>
    <hyperlink ref="F20" r:id="rId13" xr:uid="{C3310340-B8F9-614E-97B4-E860C6CE674B}"/>
    <hyperlink ref="F22" r:id="rId14" xr:uid="{519EBB98-80FD-A742-842E-5BFF4CD1E92C}"/>
    <hyperlink ref="F24" r:id="rId15" xr:uid="{3C381B2C-C285-CA42-884E-55098C9A22AF}"/>
    <hyperlink ref="F26" r:id="rId16" xr:uid="{42AC1E21-161D-364D-90E9-56BCA0D7C37D}"/>
    <hyperlink ref="F28" r:id="rId17" xr:uid="{852077E4-4B19-6B48-8ACF-03DF040CD397}"/>
    <hyperlink ref="F30" r:id="rId18" xr:uid="{C943D41D-6A02-2F4C-AF95-ABD866833698}"/>
    <hyperlink ref="F32" r:id="rId19" xr:uid="{39BC13F4-F3F6-4945-A538-283B5BB2B899}"/>
    <hyperlink ref="F34" r:id="rId20" xr:uid="{9963AC63-C60F-6C4B-8F81-2C6E7DA5B108}"/>
    <hyperlink ref="F36" r:id="rId21" xr:uid="{048A6E2D-B3F6-CA4B-A7B9-BFE2CF97BB73}"/>
    <hyperlink ref="F38" r:id="rId22" xr:uid="{6D7652E6-5FE8-8B4C-8706-F631C5A39F63}"/>
    <hyperlink ref="F40" r:id="rId23" xr:uid="{C6093C9B-255A-7849-B381-0D8075AEB279}"/>
    <hyperlink ref="F42" r:id="rId24" xr:uid="{ED536C73-4DC0-C448-AEA6-6C5C840008EE}"/>
    <hyperlink ref="F44" r:id="rId25" xr:uid="{FC0A3148-9EB4-C64E-B51B-A8381B0099C2}"/>
    <hyperlink ref="F46" r:id="rId26" xr:uid="{ABF50AB1-266C-0446-A052-E29157E9E174}"/>
    <hyperlink ref="F48" r:id="rId27" xr:uid="{B21D8506-F79B-2141-AC8B-A1C979E865D4}"/>
    <hyperlink ref="F50" r:id="rId28" xr:uid="{361915DD-31DF-A948-A025-35B7042A68F2}"/>
    <hyperlink ref="F52" r:id="rId29" xr:uid="{F8437F00-9301-FF49-B0C1-07CE342B80C6}"/>
    <hyperlink ref="F54" r:id="rId30" xr:uid="{7BC9743B-7099-1845-83C9-C3C5B07B147E}"/>
    <hyperlink ref="F56" r:id="rId31" xr:uid="{6DD96236-5F7F-2C4B-9274-1D82F1C3545A}"/>
    <hyperlink ref="F58" r:id="rId32" xr:uid="{457983A0-E2F8-C942-B011-BC7CBAE066B5}"/>
    <hyperlink ref="F60" r:id="rId33" xr:uid="{403697F4-53BA-B344-B297-A67C1E5E979E}"/>
    <hyperlink ref="F62" r:id="rId34" xr:uid="{43AA4E6F-6BBD-D449-A5B2-F5A5E24C53EE}"/>
    <hyperlink ref="F64" r:id="rId35" xr:uid="{0E64E246-C057-1E44-AA51-B0B0E4E7843F}"/>
    <hyperlink ref="F66" r:id="rId36" xr:uid="{80294FC8-CBA0-194F-885B-720DD947BBF1}"/>
    <hyperlink ref="F68" r:id="rId37" xr:uid="{747BEBA0-E35B-174A-968D-077364A3F9E9}"/>
    <hyperlink ref="F70" r:id="rId38" xr:uid="{FA933705-828A-8D44-8FDD-AB5C4EFFA7DC}"/>
    <hyperlink ref="F72" r:id="rId39" xr:uid="{6741D735-7A60-134E-A819-40EA9D5C8D3F}"/>
    <hyperlink ref="F74" r:id="rId40" xr:uid="{EE227151-27C4-5D42-A995-BB1AA4D06C15}"/>
    <hyperlink ref="F76" r:id="rId41" xr:uid="{B12C8436-9439-7443-A664-4476C2A8792A}"/>
    <hyperlink ref="F5" r:id="rId42" xr:uid="{3A68E473-65A2-9645-A1A3-21EB0368D859}"/>
    <hyperlink ref="F7" r:id="rId43" xr:uid="{7F0914A7-55DF-ED4D-A998-9058535921F9}"/>
    <hyperlink ref="F9" r:id="rId44" xr:uid="{88BBB101-4459-F749-BA1A-6BE6670C4613}"/>
    <hyperlink ref="F11" r:id="rId45" xr:uid="{70ABF2EB-7824-A34E-8055-3989CF17BDF8}"/>
    <hyperlink ref="F13" r:id="rId46" xr:uid="{50E25D70-216B-8445-A7A7-94A991971D0A}"/>
    <hyperlink ref="F15" r:id="rId47" xr:uid="{68EC6C2C-54C9-CC4C-B4F4-140DE8CEB53E}"/>
    <hyperlink ref="F17" r:id="rId48" xr:uid="{4AEA7CD4-5EB5-5D43-824B-111B22F19016}"/>
    <hyperlink ref="F19" r:id="rId49" xr:uid="{4315CD68-E558-FB46-A892-47318C0A7DDF}"/>
    <hyperlink ref="F21" r:id="rId50" xr:uid="{8A567AE4-532E-9E48-BC11-0598636C98F9}"/>
    <hyperlink ref="F23" r:id="rId51" xr:uid="{75D2EFEB-FEF4-DA4E-9AC2-A7231A623768}"/>
    <hyperlink ref="F25" r:id="rId52" xr:uid="{5A897074-0113-D648-AEB4-69CAABFFF67F}"/>
    <hyperlink ref="F27" r:id="rId53" xr:uid="{47DEE37E-700B-6D4E-9967-C1BEA125B847}"/>
    <hyperlink ref="F29" r:id="rId54" xr:uid="{39A928FA-907D-A747-A1CA-CAD9285C2432}"/>
    <hyperlink ref="F31" r:id="rId55" xr:uid="{7B7C9102-3ED0-4C42-9680-86E1296CB320}"/>
    <hyperlink ref="F33" r:id="rId56" xr:uid="{DBE28327-DEA7-8E4B-BDE5-654E9D2A684B}"/>
    <hyperlink ref="F35" r:id="rId57" xr:uid="{C71C44E9-BE9F-1F4C-8EA8-50F2A00BE495}"/>
    <hyperlink ref="F37" r:id="rId58" xr:uid="{DF026DEE-DF05-C540-AEA7-F487D6C3B70E}"/>
    <hyperlink ref="F39" r:id="rId59" xr:uid="{9D87466A-4B07-314C-B144-38E3391EFC89}"/>
    <hyperlink ref="F41" r:id="rId60" xr:uid="{E2CAF57C-12DF-0946-8486-7CCAC73F48F0}"/>
    <hyperlink ref="F43" r:id="rId61" xr:uid="{623F3E5E-F9B5-1F45-B55B-D08696DB140A}"/>
    <hyperlink ref="F45" r:id="rId62" xr:uid="{2F557EFC-55D5-0F44-B159-40C6E4B46762}"/>
    <hyperlink ref="F47" r:id="rId63" xr:uid="{05904CA8-A5FD-7548-8AAA-0B984FBCF909}"/>
    <hyperlink ref="F49" r:id="rId64" xr:uid="{25FCD8F6-48AF-244E-9404-0F29546CBEA1}"/>
    <hyperlink ref="F51" r:id="rId65" xr:uid="{E2E71EBC-44BD-E54A-8212-FAB8BBC6E077}"/>
    <hyperlink ref="F53" r:id="rId66" xr:uid="{45CC673A-EDD9-3F41-AC1E-40F237EBF782}"/>
    <hyperlink ref="F55" r:id="rId67" xr:uid="{24FAA826-4147-6F4F-B580-5586616C8D13}"/>
    <hyperlink ref="F57" r:id="rId68" xr:uid="{BCB06D22-F025-F845-B9DD-2C8856773B31}"/>
    <hyperlink ref="F59" r:id="rId69" xr:uid="{1FFA1B12-F64F-074A-AEBA-F423DD3E12DE}"/>
    <hyperlink ref="F61" r:id="rId70" xr:uid="{CF4473F5-E4DE-4A49-B01C-018B7019A9F3}"/>
    <hyperlink ref="F63" r:id="rId71" xr:uid="{0DDF2A5E-F412-0B41-B10B-7A5D84E7A3DD}"/>
    <hyperlink ref="F65" r:id="rId72" xr:uid="{9F8F8E47-515F-EC40-9B60-F28AD2EB0B5D}"/>
    <hyperlink ref="F67" r:id="rId73" xr:uid="{67528E9F-0D21-2946-90BA-577C2B9981FD}"/>
    <hyperlink ref="F69" r:id="rId74" xr:uid="{1F8E21E3-C8E3-0D4F-B7BB-5292A76F50CD}"/>
    <hyperlink ref="F71" r:id="rId75" xr:uid="{97D071F9-0C84-6C41-AE98-AC722AB07680}"/>
    <hyperlink ref="F73" r:id="rId76" xr:uid="{CC9DD6F5-F3C3-F046-B195-50EEC6F02946}"/>
    <hyperlink ref="F75" r:id="rId77" xr:uid="{F517668E-3F93-2049-8B0A-0E0EEB96DB2A}"/>
    <hyperlink ref="F79" r:id="rId78" xr:uid="{BB574A1E-E845-A240-9CFB-E1EC6C84169C}"/>
    <hyperlink ref="F81" r:id="rId79" xr:uid="{0E20A73A-8D88-1446-9ABC-FEF5AD831D2C}"/>
    <hyperlink ref="F83" r:id="rId80" xr:uid="{0B499D09-02EF-6242-BFCC-6047BA1CB13B}"/>
    <hyperlink ref="F85" r:id="rId81" xr:uid="{FE377A57-BCCE-754B-BE0A-F920940B1C05}"/>
    <hyperlink ref="F87" r:id="rId82" xr:uid="{15BA5DC5-3948-8746-B781-1BF219B48EEA}"/>
    <hyperlink ref="F89" r:id="rId83" xr:uid="{464EC5F6-E710-4F43-B006-668215163AC2}"/>
    <hyperlink ref="F91" r:id="rId84" xr:uid="{84C7E34F-3B95-9944-BD84-BEADD22BC326}"/>
    <hyperlink ref="F93" r:id="rId85" xr:uid="{78302197-7EBB-244F-9EAA-2DE92DCFB60A}"/>
    <hyperlink ref="F95" r:id="rId86" xr:uid="{57F57D4C-3140-4E47-A8D1-98C372E81044}"/>
    <hyperlink ref="F97" r:id="rId87" xr:uid="{49693843-57E5-DF49-A1B9-40A373A66423}"/>
    <hyperlink ref="F99" r:id="rId88" xr:uid="{2A445A24-B9A3-7C46-85B8-4034CF8C53DB}"/>
    <hyperlink ref="F101" r:id="rId89" xr:uid="{05957918-3778-514B-9C5C-475C7EBE02B0}"/>
    <hyperlink ref="F103" r:id="rId90" xr:uid="{D6B56CD5-9CBD-FD4A-8C83-6E7D93C56B62}"/>
    <hyperlink ref="F105" r:id="rId91" xr:uid="{27FC046F-9DBA-EA44-B038-1937E330DD39}"/>
    <hyperlink ref="F107" r:id="rId92" xr:uid="{76D27618-7297-9548-B5F8-D20742A83361}"/>
    <hyperlink ref="F109" r:id="rId93" xr:uid="{12EF6B32-D86F-CC43-88BC-6D125F5740C3}"/>
    <hyperlink ref="F111" r:id="rId94" xr:uid="{200F6C2E-A6DF-E844-AF5F-7852D9F16949}"/>
    <hyperlink ref="F113" r:id="rId95" xr:uid="{EEAD912C-9B61-A940-B153-F4188E02366A}"/>
    <hyperlink ref="F115" r:id="rId96" xr:uid="{50F7DA02-3A0F-DF40-81DE-50B7A5E24CCC}"/>
    <hyperlink ref="F117" r:id="rId97" xr:uid="{7896B715-CEED-4D45-AEA0-56A619271DF9}"/>
    <hyperlink ref="F119" r:id="rId98" xr:uid="{85A35757-FD65-D34E-9EE0-B4381A620F24}"/>
    <hyperlink ref="F121" r:id="rId99" xr:uid="{5EC2B029-499C-7E4D-AAF2-97B8D93D401F}"/>
    <hyperlink ref="F123" r:id="rId100" xr:uid="{820CD138-A692-3142-BB35-5FDEE1FE85CA}"/>
    <hyperlink ref="F125" r:id="rId101" xr:uid="{46B78235-A74A-4242-A15F-A1F1B23FF3AD}"/>
    <hyperlink ref="F127" r:id="rId102" xr:uid="{4BD71F4E-BE4D-994A-BD8B-4E6DC64A6425}"/>
    <hyperlink ref="F129" r:id="rId103" xr:uid="{E5616D8A-B20F-C04D-B07D-4C70FEE739B7}"/>
    <hyperlink ref="F131" r:id="rId104" xr:uid="{53FE856D-9DCC-8C45-9A0F-10BD7A264104}"/>
    <hyperlink ref="F133" r:id="rId105" xr:uid="{A266924F-B506-1C41-B877-51E31ECBC6C5}"/>
    <hyperlink ref="F135" r:id="rId106" xr:uid="{80518F06-E0AA-4549-BA83-42335D2FE2F9}"/>
    <hyperlink ref="F137" r:id="rId107" xr:uid="{DC8F7FDA-AA7A-E047-8FF3-7E2BA7AC8F0F}"/>
    <hyperlink ref="F139" r:id="rId108" xr:uid="{F5F9648B-2788-3243-A36A-E52EBF8E1925}"/>
    <hyperlink ref="F80" r:id="rId109" xr:uid="{9E312B3A-ACE0-C84A-A083-C70E1CB09371}"/>
    <hyperlink ref="F82" r:id="rId110" xr:uid="{7FA8836B-75BF-1C46-A522-36BE5CF66675}"/>
    <hyperlink ref="F84" r:id="rId111" xr:uid="{000F382F-D5F5-9348-98F7-7CD31CD5D4A0}"/>
    <hyperlink ref="F86" r:id="rId112" xr:uid="{AE9F72AC-46E3-9E44-98A5-C57A0FCC251E}"/>
    <hyperlink ref="F88" r:id="rId113" xr:uid="{F20812A4-D592-D04E-B374-8DCAAC40BA7E}"/>
    <hyperlink ref="F90" r:id="rId114" xr:uid="{2EDE18DF-4437-FF49-9C0C-017DA9D515E9}"/>
    <hyperlink ref="F92" r:id="rId115" xr:uid="{EA4BBB04-4CCF-6546-8CF5-92D6C28AEE5D}"/>
    <hyperlink ref="F94" r:id="rId116" xr:uid="{4D0430FC-0BD6-F24E-8A15-B91083EA1168}"/>
    <hyperlink ref="F96" r:id="rId117" xr:uid="{9F101BBC-91AE-D34B-A567-DCBA23DC8CCE}"/>
    <hyperlink ref="F98" r:id="rId118" xr:uid="{ED4F6654-BDBA-AF47-9756-6F6D92BCC7F4}"/>
    <hyperlink ref="F100" r:id="rId119" xr:uid="{667F72A3-BD63-E545-96C0-4930C800D1B5}"/>
    <hyperlink ref="F102" r:id="rId120" xr:uid="{AE5E98C8-7C50-054E-9574-012F3374578F}"/>
    <hyperlink ref="F104" r:id="rId121" xr:uid="{A296311F-0803-D04D-BDBF-0F6BF9B4020A}"/>
    <hyperlink ref="F106" r:id="rId122" xr:uid="{B97CC9BB-B810-7E4C-AE3E-843CF51DCD29}"/>
    <hyperlink ref="F108" r:id="rId123" xr:uid="{70016664-38DB-D347-B83F-2A808CED4827}"/>
    <hyperlink ref="F110" r:id="rId124" xr:uid="{0273D4A4-F725-2549-81AB-6B5366BA26EE}"/>
    <hyperlink ref="F112" r:id="rId125" xr:uid="{D40FACC8-B4C0-ED4F-B620-AFA021626828}"/>
    <hyperlink ref="F114" r:id="rId126" xr:uid="{E61634DD-B53C-744B-98AA-107F24F0EE79}"/>
    <hyperlink ref="F116" r:id="rId127" xr:uid="{6A96CB72-ADFB-A04E-AF42-6218B97747AC}"/>
    <hyperlink ref="F118" r:id="rId128" xr:uid="{8C2A1FA1-B174-234D-83AB-42D36583CB8E}"/>
    <hyperlink ref="F120" r:id="rId129" xr:uid="{C1D83CD5-65A2-6C4E-A806-4BA008A4508D}"/>
    <hyperlink ref="F122" r:id="rId130" xr:uid="{5A516562-E30F-E24E-AC31-0E94052A4A89}"/>
    <hyperlink ref="F124" r:id="rId131" xr:uid="{7EB6AEB7-A0EB-1D4F-9CC0-36E8C795B4B1}"/>
    <hyperlink ref="F126" r:id="rId132" xr:uid="{2E3C09CA-8545-DB40-8B7C-EC66E9E9E7FC}"/>
    <hyperlink ref="F128" r:id="rId133" xr:uid="{396D1244-F41F-DA49-A67A-50F85D525772}"/>
    <hyperlink ref="F130" r:id="rId134" xr:uid="{3DADCD8A-EA96-6347-B3E4-23333E5B440B}"/>
    <hyperlink ref="F132" r:id="rId135" xr:uid="{6C088F34-D5DA-9741-BB2B-743CAFCA8FF6}"/>
    <hyperlink ref="F134" r:id="rId136" xr:uid="{688D39BB-1E92-8C48-97E4-202325E29507}"/>
    <hyperlink ref="F136" r:id="rId137" xr:uid="{E6749C36-6758-924E-81CB-8DF3B15BEAF7}"/>
    <hyperlink ref="F138" r:id="rId138" xr:uid="{7EC37048-E123-1C4D-BCF0-7B66EC09654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ED26-A263-A14A-9423-793A3B666ABD}">
  <dimension ref="A1:C54"/>
  <sheetViews>
    <sheetView workbookViewId="0">
      <selection activeCell="K19" sqref="K19"/>
    </sheetView>
  </sheetViews>
  <sheetFormatPr baseColWidth="10" defaultRowHeight="16"/>
  <sheetData>
    <row r="1" spans="1:3">
      <c r="A1" t="s">
        <v>0</v>
      </c>
      <c r="B1" t="s">
        <v>12</v>
      </c>
      <c r="C1" t="s">
        <v>1</v>
      </c>
    </row>
    <row r="2" spans="1:3">
      <c r="A2">
        <v>1989.99305555555</v>
      </c>
      <c r="B2">
        <v>400.18148820326599</v>
      </c>
      <c r="C2" t="s">
        <v>13</v>
      </c>
    </row>
    <row r="3" spans="1:3">
      <c r="A3">
        <v>1991.99826388888</v>
      </c>
      <c r="B3">
        <v>366.69691470054403</v>
      </c>
      <c r="C3" t="s">
        <v>13</v>
      </c>
    </row>
    <row r="4" spans="1:3">
      <c r="A4">
        <v>1994.0034722222199</v>
      </c>
      <c r="B4">
        <v>338.11252268602499</v>
      </c>
      <c r="C4" t="s">
        <v>13</v>
      </c>
    </row>
    <row r="5" spans="1:3">
      <c r="A5">
        <v>1995.9704861111099</v>
      </c>
      <c r="B5">
        <v>307.07803992740401</v>
      </c>
      <c r="C5" t="s">
        <v>13</v>
      </c>
    </row>
    <row r="6" spans="1:3">
      <c r="A6">
        <v>1997.9947916666599</v>
      </c>
      <c r="B6">
        <v>300.5444646098</v>
      </c>
      <c r="C6" t="s">
        <v>13</v>
      </c>
    </row>
    <row r="7" spans="1:3">
      <c r="A7">
        <v>2000</v>
      </c>
      <c r="B7">
        <v>346.8</v>
      </c>
      <c r="C7" t="s">
        <v>14</v>
      </c>
    </row>
    <row r="8" spans="1:3">
      <c r="A8">
        <v>2001</v>
      </c>
      <c r="B8">
        <v>342.4</v>
      </c>
      <c r="C8" t="s">
        <v>14</v>
      </c>
    </row>
    <row r="9" spans="1:3">
      <c r="A9">
        <v>2002</v>
      </c>
      <c r="B9">
        <v>344.7</v>
      </c>
      <c r="C9" t="s">
        <v>14</v>
      </c>
    </row>
    <row r="10" spans="1:3">
      <c r="A10">
        <v>2003</v>
      </c>
      <c r="B10">
        <v>340.7</v>
      </c>
      <c r="C10" t="s">
        <v>14</v>
      </c>
    </row>
    <row r="11" spans="1:3">
      <c r="A11">
        <v>2004</v>
      </c>
      <c r="B11">
        <v>340</v>
      </c>
      <c r="C11" t="s">
        <v>14</v>
      </c>
    </row>
    <row r="12" spans="1:3">
      <c r="A12">
        <v>2005</v>
      </c>
      <c r="B12">
        <v>336.9</v>
      </c>
      <c r="C12" t="s">
        <v>14</v>
      </c>
    </row>
    <row r="13" spans="1:3">
      <c r="A13">
        <v>2006</v>
      </c>
      <c r="B13">
        <v>314.5</v>
      </c>
      <c r="C13" t="s">
        <v>14</v>
      </c>
    </row>
    <row r="14" spans="1:3">
      <c r="A14">
        <v>2007</v>
      </c>
      <c r="B14">
        <v>312.3</v>
      </c>
      <c r="C14" t="s">
        <v>14</v>
      </c>
    </row>
    <row r="15" spans="1:3">
      <c r="A15">
        <v>2008</v>
      </c>
      <c r="B15">
        <v>308.3</v>
      </c>
      <c r="C15" t="s">
        <v>14</v>
      </c>
    </row>
    <row r="16" spans="1:3">
      <c r="A16">
        <v>2009</v>
      </c>
      <c r="B16">
        <v>313.2</v>
      </c>
      <c r="C16" t="s">
        <v>14</v>
      </c>
    </row>
    <row r="17" spans="1:3">
      <c r="A17">
        <v>2010</v>
      </c>
      <c r="B17">
        <v>312</v>
      </c>
      <c r="C17" t="s">
        <v>14</v>
      </c>
    </row>
    <row r="18" spans="1:3">
      <c r="A18">
        <v>2011</v>
      </c>
      <c r="B18">
        <v>296.7</v>
      </c>
      <c r="C18" t="s">
        <v>14</v>
      </c>
    </row>
    <row r="19" spans="1:3">
      <c r="A19">
        <v>2012</v>
      </c>
      <c r="B19">
        <v>298.60000000000002</v>
      </c>
      <c r="C19" t="s">
        <v>14</v>
      </c>
    </row>
    <row r="20" spans="1:3">
      <c r="A20">
        <v>2013</v>
      </c>
      <c r="B20">
        <v>277.3</v>
      </c>
      <c r="C20" t="s">
        <v>14</v>
      </c>
    </row>
    <row r="21" spans="1:3">
      <c r="A21">
        <v>2014</v>
      </c>
      <c r="B21">
        <v>272.7</v>
      </c>
      <c r="C21" t="s">
        <v>14</v>
      </c>
    </row>
    <row r="22" spans="1:3">
      <c r="A22">
        <v>2015</v>
      </c>
      <c r="B22">
        <v>258.39999999999998</v>
      </c>
      <c r="C22" t="s">
        <v>14</v>
      </c>
    </row>
    <row r="23" spans="1:3">
      <c r="A23">
        <v>2016</v>
      </c>
      <c r="B23">
        <v>257.39999999999998</v>
      </c>
      <c r="C23" t="s">
        <v>14</v>
      </c>
    </row>
    <row r="24" spans="1:3">
      <c r="A24">
        <v>2017</v>
      </c>
      <c r="B24">
        <v>255</v>
      </c>
      <c r="C24" t="s">
        <v>14</v>
      </c>
    </row>
    <row r="25" spans="1:3">
      <c r="A25">
        <v>2018</v>
      </c>
      <c r="B25">
        <v>249.8</v>
      </c>
      <c r="C25" t="s">
        <v>14</v>
      </c>
    </row>
    <row r="26" spans="1:3">
      <c r="A26">
        <v>2019</v>
      </c>
      <c r="B26">
        <v>245.3</v>
      </c>
      <c r="C26" t="s">
        <v>14</v>
      </c>
    </row>
    <row r="28" spans="1:3">
      <c r="A28" t="s">
        <v>0</v>
      </c>
      <c r="B28" t="s">
        <v>15</v>
      </c>
      <c r="C28" t="s">
        <v>1</v>
      </c>
    </row>
    <row r="29" spans="1:3">
      <c r="A29">
        <v>1975</v>
      </c>
      <c r="B29">
        <v>266.24319419237702</v>
      </c>
      <c r="C29" t="s">
        <v>13</v>
      </c>
    </row>
    <row r="30" spans="1:3">
      <c r="A30">
        <v>1980.0119331742201</v>
      </c>
      <c r="B30">
        <v>245.82577132486301</v>
      </c>
      <c r="C30" t="s">
        <v>13</v>
      </c>
    </row>
    <row r="31" spans="1:3">
      <c r="A31">
        <v>1985.0238663484399</v>
      </c>
      <c r="B31">
        <v>214.791288566243</v>
      </c>
      <c r="C31" t="s">
        <v>13</v>
      </c>
    </row>
    <row r="32" spans="1:3">
      <c r="A32">
        <v>1989.9880668257699</v>
      </c>
      <c r="B32">
        <v>209.891107078039</v>
      </c>
      <c r="C32" t="s">
        <v>13</v>
      </c>
    </row>
    <row r="33" spans="1:3">
      <c r="A33">
        <v>1995</v>
      </c>
      <c r="B33">
        <v>200.09074410163299</v>
      </c>
      <c r="C33" t="s">
        <v>13</v>
      </c>
    </row>
    <row r="34" spans="1:3">
      <c r="A34">
        <v>2000</v>
      </c>
      <c r="B34">
        <v>254.7</v>
      </c>
      <c r="C34" t="s">
        <v>14</v>
      </c>
    </row>
    <row r="35" spans="1:3">
      <c r="A35">
        <v>2001</v>
      </c>
      <c r="B35">
        <v>247.4</v>
      </c>
      <c r="C35" t="s">
        <v>14</v>
      </c>
    </row>
    <row r="36" spans="1:3">
      <c r="A36">
        <v>2002</v>
      </c>
      <c r="B36">
        <v>245.3</v>
      </c>
      <c r="C36" t="s">
        <v>14</v>
      </c>
    </row>
    <row r="37" spans="1:3">
      <c r="A37">
        <v>2003</v>
      </c>
      <c r="B37">
        <v>248</v>
      </c>
      <c r="C37" t="s">
        <v>14</v>
      </c>
    </row>
    <row r="38" spans="1:3">
      <c r="A38">
        <v>2004</v>
      </c>
      <c r="B38">
        <v>247.1</v>
      </c>
      <c r="C38" t="s">
        <v>14</v>
      </c>
    </row>
    <row r="39" spans="1:3">
      <c r="A39">
        <v>2005</v>
      </c>
      <c r="B39">
        <v>245.8</v>
      </c>
      <c r="C39" t="s">
        <v>14</v>
      </c>
    </row>
    <row r="40" spans="1:3">
      <c r="A40">
        <v>2006</v>
      </c>
      <c r="B40">
        <v>239.2</v>
      </c>
      <c r="C40" t="s">
        <v>14</v>
      </c>
    </row>
    <row r="41" spans="1:3">
      <c r="A41">
        <v>2007</v>
      </c>
      <c r="B41">
        <v>235</v>
      </c>
      <c r="C41" t="s">
        <v>14</v>
      </c>
    </row>
    <row r="42" spans="1:3">
      <c r="A42">
        <v>2008</v>
      </c>
      <c r="B42">
        <v>227.4</v>
      </c>
      <c r="C42" t="s">
        <v>14</v>
      </c>
    </row>
    <row r="43" spans="1:3">
      <c r="A43">
        <v>2009</v>
      </c>
      <c r="B43">
        <v>219.4</v>
      </c>
      <c r="C43" t="s">
        <v>14</v>
      </c>
    </row>
    <row r="44" spans="1:3">
      <c r="A44">
        <v>2010</v>
      </c>
      <c r="B44">
        <v>212.6</v>
      </c>
      <c r="C44" t="s">
        <v>14</v>
      </c>
    </row>
    <row r="45" spans="1:3">
      <c r="A45">
        <v>2011</v>
      </c>
      <c r="B45">
        <v>217.7</v>
      </c>
      <c r="C45" t="s">
        <v>14</v>
      </c>
    </row>
    <row r="46" spans="1:3">
      <c r="A46">
        <v>2012</v>
      </c>
      <c r="B46">
        <v>217.9</v>
      </c>
      <c r="C46" t="s">
        <v>14</v>
      </c>
    </row>
    <row r="47" spans="1:3">
      <c r="A47">
        <v>2013</v>
      </c>
      <c r="B47">
        <v>229.4</v>
      </c>
      <c r="C47" t="s">
        <v>14</v>
      </c>
    </row>
    <row r="48" spans="1:3">
      <c r="A48">
        <v>2014</v>
      </c>
      <c r="B48">
        <v>212.6</v>
      </c>
      <c r="C48" t="s">
        <v>14</v>
      </c>
    </row>
    <row r="49" spans="1:3">
      <c r="A49">
        <v>2015</v>
      </c>
      <c r="B49">
        <v>232.3</v>
      </c>
      <c r="C49" t="s">
        <v>14</v>
      </c>
    </row>
    <row r="50" spans="1:3">
      <c r="A50">
        <v>2016</v>
      </c>
      <c r="B50">
        <v>225.1</v>
      </c>
      <c r="C50" t="s">
        <v>14</v>
      </c>
    </row>
    <row r="51" spans="1:3">
      <c r="A51">
        <v>2017</v>
      </c>
      <c r="B51">
        <v>231.3</v>
      </c>
      <c r="C51" t="s">
        <v>14</v>
      </c>
    </row>
    <row r="52" spans="1:3">
      <c r="A52">
        <v>2018</v>
      </c>
      <c r="B52">
        <v>216.4</v>
      </c>
      <c r="C52" t="s">
        <v>14</v>
      </c>
    </row>
    <row r="53" spans="1:3">
      <c r="A53">
        <v>2019</v>
      </c>
      <c r="B53">
        <v>216.4</v>
      </c>
      <c r="C53" t="s">
        <v>14</v>
      </c>
    </row>
    <row r="54" spans="1:3">
      <c r="A54">
        <v>2020</v>
      </c>
      <c r="B54">
        <v>216.5</v>
      </c>
      <c r="C5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Averages</vt:lpstr>
      <vt:lpstr>Aircraft</vt:lpstr>
      <vt:lpstr>Cars</vt:lpstr>
      <vt:lpstr>Trains</vt:lpstr>
      <vt:lpstr>Ships (Archived)</vt:lpstr>
      <vt:lpstr>Cars (Raw)</vt:lpstr>
      <vt:lpstr>Trains (Archived)</vt:lpstr>
      <vt:lpstr>'Cars (Raw)'!car_efficiency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2023-08-09T13:08:28Z</dcterms:created>
  <dcterms:modified xsi:type="dcterms:W3CDTF">2023-11-04T14:25:29Z</dcterms:modified>
</cp:coreProperties>
</file>