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energy_density/data/"/>
    </mc:Choice>
  </mc:AlternateContent>
  <xr:revisionPtr revIDLastSave="0" documentId="13_ncr:1_{E2D91E04-7FEB-564D-A39B-60F675A89565}" xr6:coauthVersionLast="47" xr6:coauthVersionMax="47" xr10:uidLastSave="{00000000-0000-0000-0000-000000000000}"/>
  <bookViews>
    <workbookView xWindow="0" yWindow="760" windowWidth="34560" windowHeight="21580" xr2:uid="{B845ADF3-7D47-1941-B9F3-1A771EDB3806}"/>
  </bookViews>
  <sheets>
    <sheet name="Energy Density Fuels" sheetId="3" r:id="rId1"/>
    <sheet name="Energy Density Batteries (2011)" sheetId="4" r:id="rId2"/>
    <sheet name="Electric Aircraft Examples" sheetId="1" r:id="rId3"/>
    <sheet name="Electric Aircraft Requirements" sheetId="2" r:id="rId4"/>
  </sheets>
  <definedNames>
    <definedName name="aviation_examples" localSheetId="2">'Electric Aircraft Examples'!$A$1:$F$5</definedName>
    <definedName name="aviation_requirements" localSheetId="3">'Electric Aircraft Requirements'!$A$1:$D$10</definedName>
    <definedName name="fossil" localSheetId="0">'Energy Density Fuels'!$A$1:$F$23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1AA63F-4859-CD46-92DE-FD356D535E9C}" name="aviation_examples" type="6" refreshedVersion="8" background="1" saveData="1">
    <textPr sourceFile="/Users/michaelweinold/github/phd_publication_figures/4_aviation/energy_density/data/aviation_examples.csv" thousands="'" comma="1">
      <textFields count="6">
        <textField/>
        <textField/>
        <textField/>
        <textField/>
        <textField/>
        <textField/>
      </textFields>
    </textPr>
  </connection>
  <connection id="2" xr16:uid="{37A6BBAA-2427-FD4F-8FE4-6F490B7ABB20}" name="aviation_requirements" type="6" refreshedVersion="8" background="1" saveData="1">
    <textPr sourceFile="/Users/michaelweinold/github/phd_publication_figures/4_aviation/energy_density/data/aviation_requirements.csv" thousands="'" comma="1">
      <textFields count="4">
        <textField/>
        <textField/>
        <textField/>
        <textField/>
      </textFields>
    </textPr>
  </connection>
  <connection id="3" xr16:uid="{D4976795-C724-9141-B7DE-1DF33656639F}" name="fossil" type="6" refreshedVersion="8" background="1" saveData="1">
    <textPr sourceFile="/Users/michaelweinold/github/phd_publication_figures/4_aviation/energy_density/data/fossil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<sst xmlns="http://schemas.openxmlformats.org/spreadsheetml/2006/main" count="122" uniqueCount="85">
  <si>
    <t>type</t>
  </si>
  <si>
    <t xml:space="preserve"> capacity (kWh)</t>
  </si>
  <si>
    <t xml:space="preserve"> weight (kg)</t>
  </si>
  <si>
    <t xml:space="preserve"> volume (l)</t>
  </si>
  <si>
    <t xml:space="preserve"> source</t>
  </si>
  <si>
    <t xml:space="preserve"> comment</t>
  </si>
  <si>
    <t>Pipistrel Velis Electro</t>
  </si>
  <si>
    <t xml:space="preserve"> XX</t>
  </si>
  <si>
    <t xml:space="preserve"> http://web.archive.org/web/20230514050022/https://www.pipistrel-aircraft.com/products/velis-electro/</t>
  </si>
  <si>
    <t>Diamond Aircraft eDA40</t>
  </si>
  <si>
    <t xml:space="preserve"> 205Wh/kg</t>
  </si>
  <si>
    <t>MagniX DHC-2 de Havilland Beaver (Electric Retrofit)</t>
  </si>
  <si>
    <t>Bye Aerospace eFlyer 2</t>
  </si>
  <si>
    <t xml:space="preserve"> https://en.wikipedia.org/wiki/Bye_Aerospace_eFlyer_2</t>
  </si>
  <si>
    <t>description</t>
  </si>
  <si>
    <t xml:space="preserve"> MJ/kg</t>
  </si>
  <si>
    <t>regional</t>
  </si>
  <si>
    <t xml:space="preserve"> 600Wh/kg</t>
  </si>
  <si>
    <t xml:space="preserve"> https://doi.org/10.1021/acsenergylett.9b02574 (figure 1)</t>
  </si>
  <si>
    <t>narrow-body</t>
  </si>
  <si>
    <t xml:space="preserve"> 820Wh/kg</t>
  </si>
  <si>
    <t>wide-body</t>
  </si>
  <si>
    <t xml:space="preserve"> 1280Wh/kg</t>
  </si>
  <si>
    <t>lower_range_all_classes</t>
  </si>
  <si>
    <t xml:space="preserve"> 10E3Wh/kg</t>
  </si>
  <si>
    <t xml:space="preserve"> https://doi.org/10.1038/s41586-021-04139-1 (figure 2)</t>
  </si>
  <si>
    <t>upper_range_all_classes</t>
  </si>
  <si>
    <t xml:space="preserve"> 10E4h/kg</t>
  </si>
  <si>
    <t>commuter</t>
  </si>
  <si>
    <t xml:space="preserve"> 650Wh/kh</t>
  </si>
  <si>
    <t xml:space="preserve"> http://web.archive.org/web/20230320161833/https://theicct.org/aviation-global-expecting-electric-jul22/ (table 2)</t>
  </si>
  <si>
    <t xml:space="preserve"> 1500Wh/kh</t>
  </si>
  <si>
    <t xml:space="preserve"> http://web.archive.org/web/20230320161833/https://theicct.org/aviation-global-expecting-electric-jul22/  (table 2)</t>
  </si>
  <si>
    <t>narrowbody</t>
  </si>
  <si>
    <t xml:space="preserve"> 2300Wh/kh</t>
  </si>
  <si>
    <t>widebody</t>
  </si>
  <si>
    <t xml:space="preserve"> 5100Wh/kh</t>
  </si>
  <si>
    <t xml:space="preserve"> http://web.archive.org/web/20230320161833/https://theicct.org/aviation-global-expecting-electric-jul22/ (table 2) </t>
  </si>
  <si>
    <t>substance</t>
  </si>
  <si>
    <t>Anthracite</t>
  </si>
  <si>
    <t xml:space="preserve"> https://en.wikipedia.org/wiki/Energy_density</t>
  </si>
  <si>
    <t>Bituminous</t>
  </si>
  <si>
    <t>Butanol</t>
  </si>
  <si>
    <t>Diesel</t>
  </si>
  <si>
    <t>Ethanol</t>
  </si>
  <si>
    <t>Gasoline</t>
  </si>
  <si>
    <t>Gasohol E85</t>
  </si>
  <si>
    <t>Glucose</t>
  </si>
  <si>
    <t>Hydrazine</t>
  </si>
  <si>
    <t>Kerosene</t>
  </si>
  <si>
    <t>Liquid Ammonia</t>
  </si>
  <si>
    <t>Liquid Natural Gas</t>
  </si>
  <si>
    <t>Lithium</t>
  </si>
  <si>
    <t>Lithium Borohydride</t>
  </si>
  <si>
    <t>LPG Propane</t>
  </si>
  <si>
    <t>LPG Butane</t>
  </si>
  <si>
    <t>Methanol</t>
  </si>
  <si>
    <t>Natural Gas</t>
  </si>
  <si>
    <t>Natural Gas (250 bar)</t>
  </si>
  <si>
    <t>MJ/kg</t>
  </si>
  <si>
    <t>MJ/l</t>
  </si>
  <si>
    <t xml:space="preserve"> https://en.wikipedia.org/wiki/Energy_density </t>
  </si>
  <si>
    <t>Wh/kg</t>
  </si>
  <si>
    <t>Wh/l</t>
  </si>
  <si>
    <t>technology</t>
  </si>
  <si>
    <t>Lead-Acid</t>
  </si>
  <si>
    <t>range lower [Wh/kg]</t>
  </si>
  <si>
    <t>range higher [Wh/kg]</t>
  </si>
  <si>
    <t>Ni-Cd</t>
  </si>
  <si>
    <t>source</t>
  </si>
  <si>
    <t>https://doi.org/10.1038/35104644</t>
  </si>
  <si>
    <t>Ni-MH</t>
  </si>
  <si>
    <t>PLiON</t>
  </si>
  <si>
    <t>Li-metal</t>
  </si>
  <si>
    <t>https://doi.org/10.1038/35104645</t>
  </si>
  <si>
    <t>https://doi.org/10.1038/35104646</t>
  </si>
  <si>
    <t>https://doi.org/10.1038/35104647</t>
  </si>
  <si>
    <t>https://doi.org/10.1038/35104648</t>
  </si>
  <si>
    <t>https://doi.org/10.1038/35104649</t>
  </si>
  <si>
    <t>Li-ion</t>
  </si>
  <si>
    <t>range lower [Wh/l]</t>
  </si>
  <si>
    <t>range higher [Wh/l]</t>
  </si>
  <si>
    <t>H Gas</t>
  </si>
  <si>
    <t>H (700 bar)</t>
  </si>
  <si>
    <t>Liquid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</si>
</sst>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ossil" connectionId="3" xr16:uid="{1E9C5AF5-EE6F-FE4B-BA55-D1AC65B404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examples" connectionId="1" xr16:uid="{3DCBD451-D49A-0345-9118-F1E677F9114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viation_requirements" connectionId="2" xr16:uid="{3313E5FB-7318-0142-88E7-76BB05DF48A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38/35104644" TargetMode="External"/><Relationship Id="rId1" Type="http://schemas.openxmlformats.org/officeDocument/2006/relationships/hyperlink" Target="https://doi.org/10.1038/3510464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6E2B2-A64B-9C42-B08A-A3CABA32DEEA}">
  <dimension ref="A1:F23"/>
  <sheetViews>
    <sheetView tabSelected="1" zoomScale="117" workbookViewId="0">
      <selection activeCell="D18" sqref="D18"/>
    </sheetView>
  </sheetViews>
  <sheetFormatPr baseColWidth="10" defaultRowHeight="16" x14ac:dyDescent="0.2"/>
  <cols>
    <col min="1" max="1" width="20.6640625" bestFit="1" customWidth="1"/>
    <col min="2" max="2" width="6.6640625" bestFit="1" customWidth="1"/>
    <col min="3" max="3" width="6.6640625" customWidth="1"/>
    <col min="4" max="4" width="8.1640625" bestFit="1" customWidth="1"/>
    <col min="5" max="5" width="8.1640625" customWidth="1"/>
    <col min="6" max="6" width="39.6640625" bestFit="1" customWidth="1"/>
  </cols>
  <sheetData>
    <row r="1" spans="1:6" x14ac:dyDescent="0.2">
      <c r="A1" s="1" t="s">
        <v>38</v>
      </c>
      <c r="B1" s="1" t="s">
        <v>59</v>
      </c>
      <c r="C1" s="1" t="s">
        <v>62</v>
      </c>
      <c r="D1" s="1" t="s">
        <v>60</v>
      </c>
      <c r="E1" s="1" t="s">
        <v>63</v>
      </c>
      <c r="F1" s="1" t="s">
        <v>4</v>
      </c>
    </row>
    <row r="2" spans="1:6" x14ac:dyDescent="0.2">
      <c r="A2" t="s">
        <v>39</v>
      </c>
      <c r="B2">
        <v>32.5</v>
      </c>
      <c r="C2">
        <f>B2*277.8</f>
        <v>9028.5</v>
      </c>
      <c r="D2">
        <v>72.400000000000006</v>
      </c>
      <c r="E2">
        <f>D2*277.8</f>
        <v>20112.72</v>
      </c>
      <c r="F2" t="s">
        <v>61</v>
      </c>
    </row>
    <row r="3" spans="1:6" x14ac:dyDescent="0.2">
      <c r="A3" t="s">
        <v>41</v>
      </c>
      <c r="B3">
        <v>24</v>
      </c>
      <c r="C3">
        <f t="shared" ref="C3:C23" si="0">B3*277.8</f>
        <v>6667.2000000000007</v>
      </c>
      <c r="D3">
        <v>20</v>
      </c>
      <c r="E3">
        <f t="shared" ref="E3:E23" si="1">D3*277.8</f>
        <v>5556</v>
      </c>
      <c r="F3" t="s">
        <v>40</v>
      </c>
    </row>
    <row r="4" spans="1:6" x14ac:dyDescent="0.2">
      <c r="A4" t="s">
        <v>42</v>
      </c>
      <c r="B4">
        <v>36.6</v>
      </c>
      <c r="C4">
        <f t="shared" si="0"/>
        <v>10167.480000000001</v>
      </c>
      <c r="D4">
        <v>29.2</v>
      </c>
      <c r="E4">
        <f t="shared" si="1"/>
        <v>8111.76</v>
      </c>
      <c r="F4" t="s">
        <v>40</v>
      </c>
    </row>
    <row r="5" spans="1:6" x14ac:dyDescent="0.2">
      <c r="A5" t="s">
        <v>43</v>
      </c>
      <c r="B5">
        <v>46.2</v>
      </c>
      <c r="C5">
        <f t="shared" si="0"/>
        <v>12834.36</v>
      </c>
      <c r="D5">
        <v>37.299999999999997</v>
      </c>
      <c r="E5">
        <f t="shared" si="1"/>
        <v>10361.94</v>
      </c>
      <c r="F5" t="s">
        <v>40</v>
      </c>
    </row>
    <row r="6" spans="1:6" x14ac:dyDescent="0.2">
      <c r="A6" t="s">
        <v>44</v>
      </c>
      <c r="B6">
        <v>30</v>
      </c>
      <c r="C6">
        <f t="shared" si="0"/>
        <v>8334</v>
      </c>
      <c r="D6">
        <v>24</v>
      </c>
      <c r="E6">
        <f t="shared" si="1"/>
        <v>6667.2000000000007</v>
      </c>
      <c r="F6" t="s">
        <v>40</v>
      </c>
    </row>
    <row r="7" spans="1:6" x14ac:dyDescent="0.2">
      <c r="A7" t="s">
        <v>45</v>
      </c>
      <c r="B7">
        <v>46.4</v>
      </c>
      <c r="C7">
        <f t="shared" si="0"/>
        <v>12889.92</v>
      </c>
      <c r="D7">
        <v>34.200000000000003</v>
      </c>
      <c r="E7">
        <f t="shared" si="1"/>
        <v>9500.760000000002</v>
      </c>
      <c r="F7" t="s">
        <v>40</v>
      </c>
    </row>
    <row r="8" spans="1:6" x14ac:dyDescent="0.2">
      <c r="A8" t="s">
        <v>46</v>
      </c>
      <c r="B8">
        <v>33.1</v>
      </c>
      <c r="C8">
        <f t="shared" si="0"/>
        <v>9195.18</v>
      </c>
      <c r="D8">
        <v>25.65</v>
      </c>
      <c r="E8">
        <f t="shared" si="1"/>
        <v>7125.57</v>
      </c>
      <c r="F8" t="s">
        <v>40</v>
      </c>
    </row>
    <row r="9" spans="1:6" x14ac:dyDescent="0.2">
      <c r="A9" t="s">
        <v>47</v>
      </c>
      <c r="B9">
        <v>15.55</v>
      </c>
      <c r="C9">
        <f t="shared" si="0"/>
        <v>4319.79</v>
      </c>
      <c r="D9">
        <v>23.9</v>
      </c>
      <c r="E9">
        <f t="shared" si="1"/>
        <v>6639.42</v>
      </c>
      <c r="F9" t="s">
        <v>40</v>
      </c>
    </row>
    <row r="10" spans="1:6" x14ac:dyDescent="0.2">
      <c r="A10" t="s">
        <v>48</v>
      </c>
      <c r="B10">
        <v>19.5</v>
      </c>
      <c r="C10">
        <f t="shared" si="0"/>
        <v>5417.1</v>
      </c>
      <c r="D10">
        <v>19.3</v>
      </c>
      <c r="E10">
        <f t="shared" si="1"/>
        <v>5361.54</v>
      </c>
      <c r="F10" t="s">
        <v>40</v>
      </c>
    </row>
    <row r="11" spans="1:6" x14ac:dyDescent="0.2">
      <c r="A11" t="s">
        <v>82</v>
      </c>
      <c r="B11">
        <v>143</v>
      </c>
      <c r="C11">
        <f t="shared" si="0"/>
        <v>39725.4</v>
      </c>
      <c r="D11">
        <v>1.0789999999999999E-2</v>
      </c>
      <c r="E11">
        <f t="shared" si="1"/>
        <v>2.9974620000000001</v>
      </c>
      <c r="F11" t="s">
        <v>40</v>
      </c>
    </row>
    <row r="12" spans="1:6" x14ac:dyDescent="0.2">
      <c r="A12" t="s">
        <v>83</v>
      </c>
      <c r="B12">
        <v>143</v>
      </c>
      <c r="C12">
        <f t="shared" si="0"/>
        <v>39725.4</v>
      </c>
      <c r="D12">
        <v>5.6</v>
      </c>
      <c r="E12">
        <f t="shared" si="1"/>
        <v>1555.68</v>
      </c>
      <c r="F12" t="s">
        <v>40</v>
      </c>
    </row>
    <row r="13" spans="1:6" x14ac:dyDescent="0.2">
      <c r="A13" t="s">
        <v>49</v>
      </c>
      <c r="B13">
        <v>42.8</v>
      </c>
      <c r="C13">
        <f t="shared" si="0"/>
        <v>11889.84</v>
      </c>
      <c r="D13">
        <v>33</v>
      </c>
      <c r="E13">
        <f t="shared" si="1"/>
        <v>9167.4</v>
      </c>
      <c r="F13" t="s">
        <v>40</v>
      </c>
    </row>
    <row r="14" spans="1:6" x14ac:dyDescent="0.2">
      <c r="A14" t="s">
        <v>50</v>
      </c>
      <c r="B14">
        <v>18.600000000000001</v>
      </c>
      <c r="C14">
        <f t="shared" si="0"/>
        <v>5167.0800000000008</v>
      </c>
      <c r="D14">
        <v>11.5</v>
      </c>
      <c r="E14">
        <f t="shared" si="1"/>
        <v>3194.7000000000003</v>
      </c>
      <c r="F14" t="s">
        <v>40</v>
      </c>
    </row>
    <row r="15" spans="1:6" x14ac:dyDescent="0.2">
      <c r="A15" t="s">
        <v>84</v>
      </c>
      <c r="B15">
        <v>143</v>
      </c>
      <c r="C15">
        <f t="shared" si="0"/>
        <v>39725.4</v>
      </c>
      <c r="D15">
        <v>10.1</v>
      </c>
      <c r="E15">
        <f t="shared" si="1"/>
        <v>2805.78</v>
      </c>
      <c r="F15" t="s">
        <v>40</v>
      </c>
    </row>
    <row r="16" spans="1:6" x14ac:dyDescent="0.2">
      <c r="A16" t="s">
        <v>51</v>
      </c>
      <c r="B16">
        <v>53.6</v>
      </c>
      <c r="C16">
        <f t="shared" si="0"/>
        <v>14890.080000000002</v>
      </c>
      <c r="D16">
        <v>22.2</v>
      </c>
      <c r="E16">
        <f t="shared" si="1"/>
        <v>6167.16</v>
      </c>
      <c r="F16" t="s">
        <v>40</v>
      </c>
    </row>
    <row r="17" spans="1:6" x14ac:dyDescent="0.2">
      <c r="A17" t="s">
        <v>52</v>
      </c>
      <c r="B17">
        <v>43.1</v>
      </c>
      <c r="C17">
        <f t="shared" si="0"/>
        <v>11973.18</v>
      </c>
      <c r="D17">
        <v>23</v>
      </c>
      <c r="E17">
        <f t="shared" si="1"/>
        <v>6389.4000000000005</v>
      </c>
      <c r="F17" t="s">
        <v>40</v>
      </c>
    </row>
    <row r="18" spans="1:6" x14ac:dyDescent="0.2">
      <c r="A18" t="s">
        <v>53</v>
      </c>
      <c r="B18">
        <v>65.2</v>
      </c>
      <c r="C18">
        <f t="shared" si="0"/>
        <v>18112.560000000001</v>
      </c>
      <c r="D18">
        <v>43.4</v>
      </c>
      <c r="E18">
        <f t="shared" si="1"/>
        <v>12056.52</v>
      </c>
      <c r="F18" t="s">
        <v>40</v>
      </c>
    </row>
    <row r="19" spans="1:6" x14ac:dyDescent="0.2">
      <c r="A19" t="s">
        <v>54</v>
      </c>
      <c r="B19">
        <v>49.6</v>
      </c>
      <c r="C19">
        <f t="shared" si="0"/>
        <v>13778.880000000001</v>
      </c>
      <c r="D19">
        <v>25.3</v>
      </c>
      <c r="E19">
        <f t="shared" si="1"/>
        <v>7028.34</v>
      </c>
      <c r="F19" t="s">
        <v>40</v>
      </c>
    </row>
    <row r="20" spans="1:6" x14ac:dyDescent="0.2">
      <c r="A20" t="s">
        <v>55</v>
      </c>
      <c r="B20">
        <v>49.1</v>
      </c>
      <c r="C20">
        <f t="shared" si="0"/>
        <v>13639.980000000001</v>
      </c>
      <c r="D20">
        <v>27.7</v>
      </c>
      <c r="E20">
        <f t="shared" si="1"/>
        <v>7695.06</v>
      </c>
      <c r="F20" t="s">
        <v>40</v>
      </c>
    </row>
    <row r="21" spans="1:6" x14ac:dyDescent="0.2">
      <c r="A21" t="s">
        <v>56</v>
      </c>
      <c r="B21">
        <v>19.7</v>
      </c>
      <c r="C21">
        <f t="shared" si="0"/>
        <v>5472.66</v>
      </c>
      <c r="D21">
        <v>15.6</v>
      </c>
      <c r="E21">
        <f t="shared" si="1"/>
        <v>4333.68</v>
      </c>
      <c r="F21" t="s">
        <v>40</v>
      </c>
    </row>
    <row r="22" spans="1:6" x14ac:dyDescent="0.2">
      <c r="A22" t="s">
        <v>57</v>
      </c>
      <c r="B22">
        <v>53.6</v>
      </c>
      <c r="C22">
        <f t="shared" si="0"/>
        <v>14890.080000000002</v>
      </c>
      <c r="D22">
        <v>3.6400000000000002E-2</v>
      </c>
      <c r="E22">
        <f t="shared" si="1"/>
        <v>10.111920000000001</v>
      </c>
      <c r="F22" t="s">
        <v>40</v>
      </c>
    </row>
    <row r="23" spans="1:6" x14ac:dyDescent="0.2">
      <c r="A23" t="s">
        <v>58</v>
      </c>
      <c r="B23">
        <v>53.6</v>
      </c>
      <c r="C23">
        <f t="shared" si="0"/>
        <v>14890.080000000002</v>
      </c>
      <c r="D23">
        <v>9</v>
      </c>
      <c r="E23">
        <f t="shared" si="1"/>
        <v>2500.2000000000003</v>
      </c>
      <c r="F23" t="s">
        <v>40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0CE0-2479-7E43-807E-3BF76EDF0063}">
  <dimension ref="A1:F7"/>
  <sheetViews>
    <sheetView zoomScale="125" workbookViewId="0">
      <selection activeCell="E2" sqref="E2"/>
    </sheetView>
  </sheetViews>
  <sheetFormatPr baseColWidth="10" defaultRowHeight="16" x14ac:dyDescent="0.2"/>
  <cols>
    <col min="2" max="2" width="18.5" bestFit="1" customWidth="1"/>
    <col min="3" max="3" width="19" bestFit="1" customWidth="1"/>
    <col min="4" max="4" width="17.1640625" bestFit="1" customWidth="1"/>
    <col min="5" max="5" width="17.6640625" bestFit="1" customWidth="1"/>
  </cols>
  <sheetData>
    <row r="1" spans="1:6" x14ac:dyDescent="0.2">
      <c r="A1" t="s">
        <v>64</v>
      </c>
      <c r="B1" t="s">
        <v>66</v>
      </c>
      <c r="C1" t="s">
        <v>67</v>
      </c>
      <c r="D1" t="s">
        <v>80</v>
      </c>
      <c r="E1" t="s">
        <v>81</v>
      </c>
      <c r="F1" t="s">
        <v>69</v>
      </c>
    </row>
    <row r="2" spans="1:6" x14ac:dyDescent="0.2">
      <c r="A2" t="s">
        <v>65</v>
      </c>
      <c r="B2">
        <v>9</v>
      </c>
      <c r="C2">
        <v>43</v>
      </c>
      <c r="D2">
        <v>27</v>
      </c>
      <c r="E2">
        <v>100</v>
      </c>
      <c r="F2" s="2" t="s">
        <v>70</v>
      </c>
    </row>
    <row r="3" spans="1:6" x14ac:dyDescent="0.2">
      <c r="A3" t="s">
        <v>68</v>
      </c>
      <c r="B3">
        <v>26</v>
      </c>
      <c r="C3">
        <v>66</v>
      </c>
      <c r="D3">
        <v>60</v>
      </c>
      <c r="E3">
        <v>190</v>
      </c>
      <c r="F3" s="2" t="s">
        <v>74</v>
      </c>
    </row>
    <row r="4" spans="1:6" x14ac:dyDescent="0.2">
      <c r="A4" t="s">
        <v>71</v>
      </c>
      <c r="B4">
        <v>67</v>
      </c>
      <c r="C4">
        <v>106</v>
      </c>
      <c r="D4">
        <v>60</v>
      </c>
      <c r="E4">
        <v>300</v>
      </c>
      <c r="F4" s="2" t="s">
        <v>75</v>
      </c>
    </row>
    <row r="5" spans="1:6" x14ac:dyDescent="0.2">
      <c r="A5" t="s">
        <v>79</v>
      </c>
      <c r="B5">
        <v>108</v>
      </c>
      <c r="C5">
        <v>177</v>
      </c>
      <c r="D5">
        <v>222</v>
      </c>
      <c r="E5">
        <v>405</v>
      </c>
      <c r="F5" s="2" t="s">
        <v>76</v>
      </c>
    </row>
    <row r="6" spans="1:6" x14ac:dyDescent="0.2">
      <c r="A6" t="s">
        <v>72</v>
      </c>
      <c r="B6">
        <v>110</v>
      </c>
      <c r="C6">
        <v>200</v>
      </c>
      <c r="D6">
        <v>168</v>
      </c>
      <c r="E6">
        <v>416</v>
      </c>
      <c r="F6" s="2" t="s">
        <v>77</v>
      </c>
    </row>
    <row r="7" spans="1:6" x14ac:dyDescent="0.2">
      <c r="A7" t="s">
        <v>73</v>
      </c>
      <c r="B7">
        <v>170</v>
      </c>
      <c r="C7">
        <v>235</v>
      </c>
      <c r="D7">
        <v>247</v>
      </c>
      <c r="E7">
        <v>437</v>
      </c>
      <c r="F7" s="2" t="s">
        <v>78</v>
      </c>
    </row>
  </sheetData>
  <phoneticPr fontId="2" type="noConversion"/>
  <hyperlinks>
    <hyperlink ref="F2" r:id="rId1" xr:uid="{B6C50729-B3FD-FE4F-8622-CC95E0A8A54B}"/>
    <hyperlink ref="F3:F7" r:id="rId2" display="https://doi.org/10.1038/35104644" xr:uid="{725C808B-F424-D742-9437-51EDCFB5B2F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F756C-0615-A540-9FE1-321BA5D15B7B}">
  <dimension ref="A1:F5"/>
  <sheetViews>
    <sheetView zoomScale="107" workbookViewId="0"/>
  </sheetViews>
  <sheetFormatPr baseColWidth="10" defaultRowHeight="16" x14ac:dyDescent="0.2"/>
  <cols>
    <col min="1" max="1" width="45.1640625" bestFit="1" customWidth="1"/>
    <col min="2" max="2" width="13.83203125" bestFit="1" customWidth="1"/>
    <col min="3" max="3" width="11" bestFit="1" customWidth="1"/>
    <col min="4" max="4" width="10" bestFit="1" customWidth="1"/>
    <col min="5" max="5" width="80.6640625" bestFit="1" customWidth="1"/>
    <col min="6" max="6" width="4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>
        <v>24.8</v>
      </c>
      <c r="C2">
        <v>140</v>
      </c>
      <c r="D2" t="s">
        <v>7</v>
      </c>
      <c r="E2" t="s">
        <v>8</v>
      </c>
    </row>
    <row r="3" spans="1:6" x14ac:dyDescent="0.2">
      <c r="A3" t="s">
        <v>9</v>
      </c>
      <c r="B3">
        <v>85</v>
      </c>
      <c r="C3" t="s">
        <v>7</v>
      </c>
      <c r="D3" t="s">
        <v>7</v>
      </c>
      <c r="E3" t="s">
        <v>7</v>
      </c>
      <c r="F3" t="s">
        <v>10</v>
      </c>
    </row>
    <row r="4" spans="1:6" x14ac:dyDescent="0.2">
      <c r="A4" t="s">
        <v>11</v>
      </c>
      <c r="B4">
        <v>200</v>
      </c>
      <c r="C4" t="s">
        <v>7</v>
      </c>
      <c r="D4" t="s">
        <v>7</v>
      </c>
      <c r="E4" t="s">
        <v>7</v>
      </c>
    </row>
    <row r="5" spans="1:6" x14ac:dyDescent="0.2">
      <c r="A5" t="s">
        <v>12</v>
      </c>
      <c r="B5">
        <v>92</v>
      </c>
      <c r="C5" t="s">
        <v>7</v>
      </c>
      <c r="D5" t="s">
        <v>7</v>
      </c>
      <c r="E5" t="s">
        <v>7</v>
      </c>
      <c r="F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797F-A70C-634C-87CC-6949F5EDCE04}">
  <dimension ref="A1:D10"/>
  <sheetViews>
    <sheetView zoomScale="161" workbookViewId="0">
      <selection activeCell="D5" sqref="D5"/>
    </sheetView>
  </sheetViews>
  <sheetFormatPr baseColWidth="10" defaultRowHeight="16" x14ac:dyDescent="0.2"/>
  <cols>
    <col min="1" max="1" width="21.6640625" bestFit="1" customWidth="1"/>
    <col min="2" max="2" width="6.6640625" bestFit="1" customWidth="1"/>
    <col min="3" max="3" width="11.1640625" bestFit="1" customWidth="1"/>
    <col min="4" max="4" width="80.6640625" bestFit="1" customWidth="1"/>
  </cols>
  <sheetData>
    <row r="1" spans="1:4" x14ac:dyDescent="0.2">
      <c r="A1" t="s">
        <v>14</v>
      </c>
      <c r="B1" t="s">
        <v>15</v>
      </c>
      <c r="C1" t="s">
        <v>5</v>
      </c>
      <c r="D1" t="s">
        <v>4</v>
      </c>
    </row>
    <row r="2" spans="1:4" x14ac:dyDescent="0.2">
      <c r="A2" t="s">
        <v>16</v>
      </c>
      <c r="B2">
        <v>2.16</v>
      </c>
      <c r="C2" t="s">
        <v>17</v>
      </c>
      <c r="D2" t="s">
        <v>18</v>
      </c>
    </row>
    <row r="3" spans="1:4" x14ac:dyDescent="0.2">
      <c r="A3" t="s">
        <v>19</v>
      </c>
      <c r="B3">
        <v>2.952</v>
      </c>
      <c r="C3" t="s">
        <v>20</v>
      </c>
      <c r="D3" t="s">
        <v>18</v>
      </c>
    </row>
    <row r="4" spans="1:4" x14ac:dyDescent="0.2">
      <c r="A4" t="s">
        <v>21</v>
      </c>
      <c r="B4">
        <v>4.6079999999999997</v>
      </c>
      <c r="C4" t="s">
        <v>22</v>
      </c>
      <c r="D4" t="s">
        <v>18</v>
      </c>
    </row>
    <row r="5" spans="1:4" x14ac:dyDescent="0.2">
      <c r="A5" t="s">
        <v>23</v>
      </c>
      <c r="B5">
        <v>3.6</v>
      </c>
      <c r="C5" t="s">
        <v>24</v>
      </c>
      <c r="D5" t="s">
        <v>25</v>
      </c>
    </row>
    <row r="6" spans="1:4" x14ac:dyDescent="0.2">
      <c r="A6" t="s">
        <v>26</v>
      </c>
      <c r="B6">
        <v>36</v>
      </c>
      <c r="C6" t="s">
        <v>27</v>
      </c>
      <c r="D6" t="s">
        <v>25</v>
      </c>
    </row>
    <row r="7" spans="1:4" x14ac:dyDescent="0.2">
      <c r="A7" t="s">
        <v>28</v>
      </c>
      <c r="B7">
        <v>2.34</v>
      </c>
      <c r="C7" t="s">
        <v>29</v>
      </c>
      <c r="D7" t="s">
        <v>30</v>
      </c>
    </row>
    <row r="8" spans="1:4" x14ac:dyDescent="0.2">
      <c r="A8" t="s">
        <v>16</v>
      </c>
      <c r="B8">
        <v>5.4</v>
      </c>
      <c r="C8" t="s">
        <v>31</v>
      </c>
      <c r="D8" t="s">
        <v>32</v>
      </c>
    </row>
    <row r="9" spans="1:4" x14ac:dyDescent="0.2">
      <c r="A9" t="s">
        <v>33</v>
      </c>
      <c r="B9">
        <v>8.2799999999999994</v>
      </c>
      <c r="C9" t="s">
        <v>34</v>
      </c>
      <c r="D9" t="s">
        <v>32</v>
      </c>
    </row>
    <row r="10" spans="1:4" x14ac:dyDescent="0.2">
      <c r="A10" t="s">
        <v>35</v>
      </c>
      <c r="B10">
        <v>18.36</v>
      </c>
      <c r="C10" t="s">
        <v>36</v>
      </c>
      <c r="D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Energy Density Fuels</vt:lpstr>
      <vt:lpstr>Energy Density Batteries (2011)</vt:lpstr>
      <vt:lpstr>Electric Aircraft Examples</vt:lpstr>
      <vt:lpstr>Electric Aircraft Requirements</vt:lpstr>
      <vt:lpstr>'Electric Aircraft Examples'!aviation_examples</vt:lpstr>
      <vt:lpstr>'Electric Aircraft Requirements'!aviation_requirements</vt:lpstr>
      <vt:lpstr>'Energy Density Fuels'!fossil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2023-06-10T13:11:20Z</dcterms:created>
  <dcterms:modified xsi:type="dcterms:W3CDTF">2023-07-06T12:04:46Z</dcterms:modified>
</cp:coreProperties>
</file>