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radiative_forcing/data/"/>
    </mc:Choice>
  </mc:AlternateContent>
  <xr:revisionPtr revIDLastSave="0" documentId="13_ncr:1_{87EAEC0B-7624-0846-B839-70B07581D3C2}" xr6:coauthVersionLast="47" xr6:coauthVersionMax="47" xr10:uidLastSave="{00000000-0000-0000-0000-000000000000}"/>
  <bookViews>
    <workbookView xWindow="0" yWindow="760" windowWidth="17280" windowHeight="21580" activeTab="1" xr2:uid="{E3FD932E-9066-134E-8CA1-1881199592D8}"/>
  </bookViews>
  <sheets>
    <sheet name="CO2" sheetId="8" r:id="rId1"/>
    <sheet name="Aerosols-Radiation" sheetId="9" r:id="rId2"/>
    <sheet name="Aerosols" sheetId="1" r:id="rId3"/>
    <sheet name="Cirrus" sheetId="7" r:id="rId4"/>
    <sheet name="AirTrans Volume (Historical)" sheetId="3" r:id="rId5"/>
    <sheet name="AirTrans Volume Sources" sheetId="2" r:id="rId6"/>
    <sheet name="AirTrans Emissions Sources" sheetId="5" r:id="rId7"/>
    <sheet name="AirTrans Emissions (Historical)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3" i="6"/>
  <c r="B2" i="6"/>
  <c r="G23" i="3"/>
  <c r="F23" i="3"/>
</calcChain>
</file>

<file path=xl/sharedStrings.xml><?xml version="1.0" encoding="utf-8"?>
<sst xmlns="http://schemas.openxmlformats.org/spreadsheetml/2006/main" count="168" uniqueCount="76">
  <si>
    <t>RF Average [mW/m2]</t>
  </si>
  <si>
    <t>Source</t>
  </si>
  <si>
    <t>https://doi.org/10.1029/2018JD029204</t>
  </si>
  <si>
    <t>Comment</t>
  </si>
  <si>
    <t>Authors (Label)</t>
  </si>
  <si>
    <t>Penner et al. (2018)</t>
  </si>
  <si>
    <t>RF Lower Errorbar [mW/m2]</t>
  </si>
  <si>
    <t>RF Upper Errorbar [mW/m2]</t>
  </si>
  <si>
    <t>Zhou and Penner (2014)</t>
  </si>
  <si>
    <t>https://doi.org/10.1002/2014JD021914</t>
  </si>
  <si>
    <t>Source Comment</t>
  </si>
  <si>
    <t>Data in "Key Points"</t>
  </si>
  <si>
    <t>Data in Abstract</t>
  </si>
  <si>
    <t>N/A</t>
  </si>
  <si>
    <t>Effect</t>
  </si>
  <si>
    <t>Time Period</t>
  </si>
  <si>
    <t>Figure 12 and Section 7.4</t>
  </si>
  <si>
    <t>Aerosol Effects</t>
  </si>
  <si>
    <t>"Multi-year average (1996–2005)"</t>
  </si>
  <si>
    <t>Righi et al. (2013)</t>
  </si>
  <si>
    <t>Units</t>
  </si>
  <si>
    <t>1929-2021</t>
  </si>
  <si>
    <t>https://ourworldindata.org/grapher/airline-capacity-and-traffic</t>
  </si>
  <si>
    <t xml:space="preserve">https://ourworldindata.org/grapher/airline-capacity-and-traffic </t>
  </si>
  <si>
    <t>Metric</t>
  </si>
  <si>
    <t>air transport (pax)</t>
  </si>
  <si>
    <t>air transport (freight)</t>
  </si>
  <si>
    <t>1973-2021</t>
  </si>
  <si>
    <t>available seat km (=capacity), pax seat km (=volume)</t>
  </si>
  <si>
    <t>ton-km (volume)</t>
  </si>
  <si>
    <t>Coverage (Time)</t>
  </si>
  <si>
    <t>Coverage (Geo)</t>
  </si>
  <si>
    <t>Global</t>
  </si>
  <si>
    <t>https://data.worldbank.org/indicator/IS.AIR.GOOD.MT.K1</t>
  </si>
  <si>
    <t>https://unstats.un.org/sdgs/dataportal/database</t>
  </si>
  <si>
    <t>Indicator 9.1.2</t>
  </si>
  <si>
    <t>pax km (=volume)</t>
  </si>
  <si>
    <t>2015-2021</t>
  </si>
  <si>
    <t>Year</t>
  </si>
  <si>
    <t xml:space="preserve">https://data.worldbank.org/indicator/IS.AIR.GOOD.MT.K1 </t>
  </si>
  <si>
    <t>Source (Freight)</t>
  </si>
  <si>
    <t>Source (Pax)</t>
  </si>
  <si>
    <t>ASK [km] (Pax)</t>
  </si>
  <si>
    <t>[Mtkm] (Freight)</t>
  </si>
  <si>
    <t>Mt(CO₂)</t>
  </si>
  <si>
    <t>2000-2021</t>
  </si>
  <si>
    <t>Emissions</t>
  </si>
  <si>
    <t>https://www.iea.org/data-and-statistics/charts/co2-emissions-in-aviation-in-the-net-zero-scenario-2000-2030</t>
  </si>
  <si>
    <t xml:space="preserve">https://www.iea.org/data-and-statistics/charts/co2-emissions-in-aviation-in-the-net-zero-scenario-2000-2030 </t>
  </si>
  <si>
    <t>201X-2021</t>
  </si>
  <si>
    <t>Country-Level</t>
  </si>
  <si>
    <t>https://stats.oecd.org/Index.aspx?DataSetCode=AIRTRANS_CO2</t>
  </si>
  <si>
    <t>Emissions [Mt(CO₂)]</t>
  </si>
  <si>
    <t>Digby et al.</t>
  </si>
  <si>
    <t>Aviation Induced Cirrus (through all pathways)</t>
  </si>
  <si>
    <t>https://doi.org/10.1029/2021GL095882</t>
  </si>
  <si>
    <t>Sec. 4.2</t>
  </si>
  <si>
    <t>Soot-Cirrus-Effect</t>
  </si>
  <si>
    <t>Righi et al.</t>
  </si>
  <si>
    <t>https://doi.org/10.5194/acp-21-17267-2021</t>
  </si>
  <si>
    <t>Sec. 5</t>
  </si>
  <si>
    <t>https://doi.org/10.1175/JCLI-D-19-0467.1</t>
  </si>
  <si>
    <t>2021?</t>
  </si>
  <si>
    <t>Bickel et al.</t>
  </si>
  <si>
    <t>2020?</t>
  </si>
  <si>
    <t>"low efficacy"</t>
  </si>
  <si>
    <t>ERF Average [mW/m2]</t>
  </si>
  <si>
    <t>ERF Lower Errorbar [mW/m2]</t>
  </si>
  <si>
    <t>ERF Upper Errorbar [mW/m2]</t>
  </si>
  <si>
    <t>Lee et al. (2021)</t>
  </si>
  <si>
    <t>1940-2018</t>
  </si>
  <si>
    <t>Greenhouse Effect</t>
  </si>
  <si>
    <t>https://doi.org/10.1016/j.atmosenv.2020.117834</t>
  </si>
  <si>
    <t>Figure 3</t>
  </si>
  <si>
    <t>Soot</t>
  </si>
  <si>
    <t>Sulfur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</si>
</sst>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atmosenv.2020.11783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atmosenv.2020.117834" TargetMode="External"/><Relationship Id="rId1" Type="http://schemas.openxmlformats.org/officeDocument/2006/relationships/hyperlink" Target="https://doi.org/10.1016/j.atmosenv.2020.11783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2014JD021914" TargetMode="External"/><Relationship Id="rId2" Type="http://schemas.openxmlformats.org/officeDocument/2006/relationships/hyperlink" Target="https://doi.org/10.1002/2014JD021914" TargetMode="External"/><Relationship Id="rId1" Type="http://schemas.openxmlformats.org/officeDocument/2006/relationships/hyperlink" Target="https://doi.org/10.1029/2018JD02920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75/JCLI-D-19-0467.1" TargetMode="External"/><Relationship Id="rId2" Type="http://schemas.openxmlformats.org/officeDocument/2006/relationships/hyperlink" Target="https://doi.org/10.5194/acp-21-17267-2021" TargetMode="External"/><Relationship Id="rId1" Type="http://schemas.openxmlformats.org/officeDocument/2006/relationships/hyperlink" Target="https://doi.org/10.1029/2021GL095882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worldbank.org/indicator/IS.AIR.GOOD.MT.K1" TargetMode="External"/><Relationship Id="rId18" Type="http://schemas.openxmlformats.org/officeDocument/2006/relationships/hyperlink" Target="https://data.worldbank.org/indicator/IS.AIR.GOOD.MT.K1" TargetMode="External"/><Relationship Id="rId26" Type="http://schemas.openxmlformats.org/officeDocument/2006/relationships/hyperlink" Target="https://ourworldindata.org/grapher/airline-capacity-and-traffic" TargetMode="External"/><Relationship Id="rId39" Type="http://schemas.openxmlformats.org/officeDocument/2006/relationships/hyperlink" Target="https://ourworldindata.org/grapher/airline-capacity-and-traffic" TargetMode="External"/><Relationship Id="rId21" Type="http://schemas.openxmlformats.org/officeDocument/2006/relationships/hyperlink" Target="https://data.worldbank.org/indicator/IS.AIR.GOOD.MT.K1" TargetMode="External"/><Relationship Id="rId34" Type="http://schemas.openxmlformats.org/officeDocument/2006/relationships/hyperlink" Target="https://ourworldindata.org/grapher/airline-capacity-and-traffic" TargetMode="External"/><Relationship Id="rId42" Type="http://schemas.openxmlformats.org/officeDocument/2006/relationships/hyperlink" Target="https://ourworldindata.org/grapher/airline-capacity-and-traffic" TargetMode="External"/><Relationship Id="rId7" Type="http://schemas.openxmlformats.org/officeDocument/2006/relationships/hyperlink" Target="https://data.worldbank.org/indicator/IS.AIR.GOOD.MT.K1" TargetMode="External"/><Relationship Id="rId2" Type="http://schemas.openxmlformats.org/officeDocument/2006/relationships/hyperlink" Target="https://data.worldbank.org/indicator/IS.AIR.GOOD.MT.K1" TargetMode="External"/><Relationship Id="rId16" Type="http://schemas.openxmlformats.org/officeDocument/2006/relationships/hyperlink" Target="https://data.worldbank.org/indicator/IS.AIR.GOOD.MT.K1" TargetMode="External"/><Relationship Id="rId20" Type="http://schemas.openxmlformats.org/officeDocument/2006/relationships/hyperlink" Target="https://data.worldbank.org/indicator/IS.AIR.GOOD.MT.K1" TargetMode="External"/><Relationship Id="rId29" Type="http://schemas.openxmlformats.org/officeDocument/2006/relationships/hyperlink" Target="https://ourworldindata.org/grapher/airline-capacity-and-traffic" TargetMode="External"/><Relationship Id="rId41" Type="http://schemas.openxmlformats.org/officeDocument/2006/relationships/hyperlink" Target="https://ourworldindata.org/grapher/airline-capacity-and-traffic" TargetMode="External"/><Relationship Id="rId1" Type="http://schemas.openxmlformats.org/officeDocument/2006/relationships/hyperlink" Target="https://data.worldbank.org/indicator/IS.AIR.GOOD.MT.K1" TargetMode="External"/><Relationship Id="rId6" Type="http://schemas.openxmlformats.org/officeDocument/2006/relationships/hyperlink" Target="https://data.worldbank.org/indicator/IS.AIR.GOOD.MT.K1" TargetMode="External"/><Relationship Id="rId11" Type="http://schemas.openxmlformats.org/officeDocument/2006/relationships/hyperlink" Target="https://data.worldbank.org/indicator/IS.AIR.GOOD.MT.K1" TargetMode="External"/><Relationship Id="rId24" Type="http://schemas.openxmlformats.org/officeDocument/2006/relationships/hyperlink" Target="https://ourworldindata.org/grapher/airline-capacity-and-traffic" TargetMode="External"/><Relationship Id="rId32" Type="http://schemas.openxmlformats.org/officeDocument/2006/relationships/hyperlink" Target="https://ourworldindata.org/grapher/airline-capacity-and-traffic" TargetMode="External"/><Relationship Id="rId37" Type="http://schemas.openxmlformats.org/officeDocument/2006/relationships/hyperlink" Target="https://ourworldindata.org/grapher/airline-capacity-and-traffic" TargetMode="External"/><Relationship Id="rId40" Type="http://schemas.openxmlformats.org/officeDocument/2006/relationships/hyperlink" Target="https://ourworldindata.org/grapher/airline-capacity-and-traffic" TargetMode="External"/><Relationship Id="rId5" Type="http://schemas.openxmlformats.org/officeDocument/2006/relationships/hyperlink" Target="https://data.worldbank.org/indicator/IS.AIR.GOOD.MT.K1" TargetMode="External"/><Relationship Id="rId15" Type="http://schemas.openxmlformats.org/officeDocument/2006/relationships/hyperlink" Target="https://data.worldbank.org/indicator/IS.AIR.GOOD.MT.K1" TargetMode="External"/><Relationship Id="rId23" Type="http://schemas.openxmlformats.org/officeDocument/2006/relationships/hyperlink" Target="https://ourworldindata.org/grapher/airline-capacity-and-traffic" TargetMode="External"/><Relationship Id="rId28" Type="http://schemas.openxmlformats.org/officeDocument/2006/relationships/hyperlink" Target="https://ourworldindata.org/grapher/airline-capacity-and-traffic" TargetMode="External"/><Relationship Id="rId36" Type="http://schemas.openxmlformats.org/officeDocument/2006/relationships/hyperlink" Target="https://ourworldindata.org/grapher/airline-capacity-and-traffic" TargetMode="External"/><Relationship Id="rId10" Type="http://schemas.openxmlformats.org/officeDocument/2006/relationships/hyperlink" Target="https://data.worldbank.org/indicator/IS.AIR.GOOD.MT.K1" TargetMode="External"/><Relationship Id="rId19" Type="http://schemas.openxmlformats.org/officeDocument/2006/relationships/hyperlink" Target="https://data.worldbank.org/indicator/IS.AIR.GOOD.MT.K1" TargetMode="External"/><Relationship Id="rId31" Type="http://schemas.openxmlformats.org/officeDocument/2006/relationships/hyperlink" Target="https://ourworldindata.org/grapher/airline-capacity-and-traffic" TargetMode="External"/><Relationship Id="rId44" Type="http://schemas.openxmlformats.org/officeDocument/2006/relationships/hyperlink" Target="https://ourworldindata.org/grapher/airline-capacity-and-traffic" TargetMode="External"/><Relationship Id="rId4" Type="http://schemas.openxmlformats.org/officeDocument/2006/relationships/hyperlink" Target="https://data.worldbank.org/indicator/IS.AIR.GOOD.MT.K1" TargetMode="External"/><Relationship Id="rId9" Type="http://schemas.openxmlformats.org/officeDocument/2006/relationships/hyperlink" Target="https://data.worldbank.org/indicator/IS.AIR.GOOD.MT.K1" TargetMode="External"/><Relationship Id="rId14" Type="http://schemas.openxmlformats.org/officeDocument/2006/relationships/hyperlink" Target="https://data.worldbank.org/indicator/IS.AIR.GOOD.MT.K1" TargetMode="External"/><Relationship Id="rId22" Type="http://schemas.openxmlformats.org/officeDocument/2006/relationships/hyperlink" Target="https://data.worldbank.org/indicator/IS.AIR.GOOD.MT.K1" TargetMode="External"/><Relationship Id="rId27" Type="http://schemas.openxmlformats.org/officeDocument/2006/relationships/hyperlink" Target="https://ourworldindata.org/grapher/airline-capacity-and-traffic" TargetMode="External"/><Relationship Id="rId30" Type="http://schemas.openxmlformats.org/officeDocument/2006/relationships/hyperlink" Target="https://ourworldindata.org/grapher/airline-capacity-and-traffic" TargetMode="External"/><Relationship Id="rId35" Type="http://schemas.openxmlformats.org/officeDocument/2006/relationships/hyperlink" Target="https://ourworldindata.org/grapher/airline-capacity-and-traffic" TargetMode="External"/><Relationship Id="rId43" Type="http://schemas.openxmlformats.org/officeDocument/2006/relationships/hyperlink" Target="https://ourworldindata.org/grapher/airline-capacity-and-traffic" TargetMode="External"/><Relationship Id="rId8" Type="http://schemas.openxmlformats.org/officeDocument/2006/relationships/hyperlink" Target="https://data.worldbank.org/indicator/IS.AIR.GOOD.MT.K1" TargetMode="External"/><Relationship Id="rId3" Type="http://schemas.openxmlformats.org/officeDocument/2006/relationships/hyperlink" Target="https://data.worldbank.org/indicator/IS.AIR.GOOD.MT.K1" TargetMode="External"/><Relationship Id="rId12" Type="http://schemas.openxmlformats.org/officeDocument/2006/relationships/hyperlink" Target="https://data.worldbank.org/indicator/IS.AIR.GOOD.MT.K1" TargetMode="External"/><Relationship Id="rId17" Type="http://schemas.openxmlformats.org/officeDocument/2006/relationships/hyperlink" Target="https://data.worldbank.org/indicator/IS.AIR.GOOD.MT.K1" TargetMode="External"/><Relationship Id="rId25" Type="http://schemas.openxmlformats.org/officeDocument/2006/relationships/hyperlink" Target="https://ourworldindata.org/grapher/airline-capacity-and-traffic" TargetMode="External"/><Relationship Id="rId33" Type="http://schemas.openxmlformats.org/officeDocument/2006/relationships/hyperlink" Target="https://ourworldindata.org/grapher/airline-capacity-and-traffic" TargetMode="External"/><Relationship Id="rId38" Type="http://schemas.openxmlformats.org/officeDocument/2006/relationships/hyperlink" Target="https://ourworldindata.org/grapher/airline-capacity-and-traffi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sdgs/dataportal/database" TargetMode="External"/><Relationship Id="rId2" Type="http://schemas.openxmlformats.org/officeDocument/2006/relationships/hyperlink" Target="https://data.worldbank.org/indicator/IS.AIR.GOOD.MT.K1" TargetMode="External"/><Relationship Id="rId1" Type="http://schemas.openxmlformats.org/officeDocument/2006/relationships/hyperlink" Target="https://ourworldindata.org/grapher/airline-capacity-and-traffic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DataSetCode=AIRTRANS_CO2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data-and-statistics/charts/co2-emissions-in-aviation-in-the-net-zero-scenario-2000-2030" TargetMode="External"/><Relationship Id="rId2" Type="http://schemas.openxmlformats.org/officeDocument/2006/relationships/hyperlink" Target="https://www.iea.org/data-and-statistics/charts/co2-emissions-in-aviation-in-the-net-zero-scenario-2000-2030" TargetMode="External"/><Relationship Id="rId1" Type="http://schemas.openxmlformats.org/officeDocument/2006/relationships/hyperlink" Target="https://www.iea.org/data-and-statistics/charts/co2-emissions-in-aviation-in-the-net-zero-scenario-2000-2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25E-6C3D-DF45-8C41-D7C7B2B7E345}">
  <dimension ref="A1:H2"/>
  <sheetViews>
    <sheetView topLeftCell="C1" zoomScale="169" workbookViewId="0">
      <selection activeCell="H2" sqref="G2:H2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34.299999999999997</v>
      </c>
      <c r="B2">
        <v>28</v>
      </c>
      <c r="C2">
        <v>40</v>
      </c>
      <c r="D2" t="s">
        <v>69</v>
      </c>
      <c r="E2" t="s">
        <v>70</v>
      </c>
      <c r="F2" t="s">
        <v>71</v>
      </c>
      <c r="G2" s="1" t="s">
        <v>72</v>
      </c>
      <c r="H2" t="s">
        <v>73</v>
      </c>
    </row>
  </sheetData>
  <hyperlinks>
    <hyperlink ref="G2" r:id="rId1" xr:uid="{3214F657-65B6-3949-9792-C233DCA159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13DA-E32E-084D-9DB2-5D2D07AE2E23}">
  <dimension ref="A1:H3"/>
  <sheetViews>
    <sheetView tabSelected="1" topLeftCell="C1" zoomScale="221" workbookViewId="0">
      <selection activeCell="E11" sqref="E11"/>
    </sheetView>
  </sheetViews>
  <sheetFormatPr baseColWidth="10" defaultRowHeight="16" x14ac:dyDescent="0.2"/>
  <cols>
    <col min="1" max="1" width="20.5" bestFit="1" customWidth="1"/>
    <col min="2" max="3" width="26.1640625" bestFit="1" customWidth="1"/>
    <col min="4" max="4" width="13.6640625" bestFit="1" customWidth="1"/>
    <col min="5" max="5" width="11" bestFit="1" customWidth="1"/>
    <col min="6" max="6" width="6" bestFit="1" customWidth="1"/>
    <col min="7" max="7" width="6.6640625" bestFit="1" customWidth="1"/>
    <col min="8" max="8" width="15.1640625" bestFit="1" customWidth="1"/>
  </cols>
  <sheetData>
    <row r="1" spans="1:8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0.94</v>
      </c>
      <c r="B2">
        <v>0.1</v>
      </c>
      <c r="C2">
        <v>4</v>
      </c>
      <c r="D2" t="s">
        <v>69</v>
      </c>
      <c r="E2">
        <v>2018</v>
      </c>
      <c r="F2" t="s">
        <v>74</v>
      </c>
      <c r="G2" s="1" t="s">
        <v>72</v>
      </c>
      <c r="H2" t="s">
        <v>73</v>
      </c>
    </row>
    <row r="3" spans="1:8" x14ac:dyDescent="0.2">
      <c r="A3">
        <v>-7.4</v>
      </c>
      <c r="B3">
        <v>-19</v>
      </c>
      <c r="C3">
        <v>-2.6</v>
      </c>
      <c r="D3" t="s">
        <v>69</v>
      </c>
      <c r="E3">
        <v>2018</v>
      </c>
      <c r="F3" t="s">
        <v>75</v>
      </c>
      <c r="G3" s="1" t="s">
        <v>72</v>
      </c>
      <c r="H3" t="s">
        <v>73</v>
      </c>
    </row>
  </sheetData>
  <hyperlinks>
    <hyperlink ref="G2" r:id="rId1" xr:uid="{E260C081-D69E-9846-B572-311B77B5859D}"/>
    <hyperlink ref="G3" r:id="rId2" xr:uid="{5653D563-CB3A-3A43-8DE8-0E7E4309CD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B8C9-07DB-A948-95B0-59F322DBDB63}">
  <dimension ref="A1:I4"/>
  <sheetViews>
    <sheetView zoomScale="134" workbookViewId="0">
      <selection activeCell="D17" sqref="D17"/>
    </sheetView>
  </sheetViews>
  <sheetFormatPr baseColWidth="10" defaultRowHeight="16" x14ac:dyDescent="0.2"/>
  <cols>
    <col min="1" max="1" width="19.5" bestFit="1" customWidth="1"/>
    <col min="2" max="3" width="25.83203125" bestFit="1" customWidth="1"/>
    <col min="4" max="6" width="25.83203125" customWidth="1"/>
  </cols>
  <sheetData>
    <row r="1" spans="1:9" x14ac:dyDescent="0.2">
      <c r="A1" t="s">
        <v>66</v>
      </c>
      <c r="B1" t="s">
        <v>67</v>
      </c>
      <c r="C1" t="s">
        <v>68</v>
      </c>
      <c r="D1" t="s">
        <v>4</v>
      </c>
      <c r="E1" t="s">
        <v>15</v>
      </c>
      <c r="F1" t="s">
        <v>14</v>
      </c>
      <c r="G1" t="s">
        <v>1</v>
      </c>
      <c r="H1" t="s">
        <v>10</v>
      </c>
      <c r="I1" t="s">
        <v>3</v>
      </c>
    </row>
    <row r="2" spans="1:9" x14ac:dyDescent="0.2">
      <c r="A2">
        <v>-200</v>
      </c>
      <c r="B2">
        <v>60</v>
      </c>
      <c r="C2">
        <v>60</v>
      </c>
      <c r="D2" t="s">
        <v>5</v>
      </c>
      <c r="F2" t="s">
        <v>17</v>
      </c>
      <c r="G2" s="1" t="s">
        <v>2</v>
      </c>
      <c r="H2" t="s">
        <v>12</v>
      </c>
    </row>
    <row r="3" spans="1:9" x14ac:dyDescent="0.2">
      <c r="A3" t="s">
        <v>13</v>
      </c>
      <c r="B3">
        <v>-350</v>
      </c>
      <c r="C3">
        <v>90</v>
      </c>
      <c r="D3" t="s">
        <v>8</v>
      </c>
      <c r="F3" t="s">
        <v>17</v>
      </c>
      <c r="G3" s="1" t="s">
        <v>9</v>
      </c>
      <c r="H3" t="s">
        <v>11</v>
      </c>
    </row>
    <row r="4" spans="1:9" x14ac:dyDescent="0.2">
      <c r="B4">
        <v>-69.5</v>
      </c>
      <c r="C4">
        <v>2.4</v>
      </c>
      <c r="D4" t="s">
        <v>19</v>
      </c>
      <c r="E4" t="s">
        <v>18</v>
      </c>
      <c r="F4" t="s">
        <v>17</v>
      </c>
      <c r="G4" s="1" t="s">
        <v>9</v>
      </c>
      <c r="H4" t="s">
        <v>16</v>
      </c>
    </row>
  </sheetData>
  <hyperlinks>
    <hyperlink ref="G2" r:id="rId1" xr:uid="{32EBB1ED-ED4D-8043-BE65-08B6248952BB}"/>
    <hyperlink ref="G3" r:id="rId2" xr:uid="{8B77D679-B0DE-0949-9D4F-D9051DEEEB79}"/>
    <hyperlink ref="G4" r:id="rId3" xr:uid="{0EC24FFA-74D5-9941-9CFB-8A637FD967BA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B2CBF-40D5-8B4C-9562-6666918B2301}">
  <dimension ref="A1:H4"/>
  <sheetViews>
    <sheetView zoomScale="150" workbookViewId="0">
      <selection sqref="A1:H1"/>
    </sheetView>
  </sheetViews>
  <sheetFormatPr baseColWidth="10" defaultRowHeight="16" x14ac:dyDescent="0.2"/>
  <cols>
    <col min="1" max="1" width="19.5" bestFit="1" customWidth="1"/>
    <col min="2" max="3" width="25.1640625" bestFit="1" customWidth="1"/>
    <col min="4" max="4" width="13.6640625" bestFit="1" customWidth="1"/>
    <col min="6" max="6" width="39.6640625" bestFit="1" customWidth="1"/>
  </cols>
  <sheetData>
    <row r="1" spans="1:8" x14ac:dyDescent="0.2">
      <c r="A1" t="s">
        <v>0</v>
      </c>
      <c r="B1" t="s">
        <v>6</v>
      </c>
      <c r="C1" t="s">
        <v>7</v>
      </c>
      <c r="D1" t="s">
        <v>4</v>
      </c>
      <c r="E1" t="s">
        <v>15</v>
      </c>
      <c r="F1" t="s">
        <v>14</v>
      </c>
      <c r="G1" t="s">
        <v>1</v>
      </c>
      <c r="H1" t="s">
        <v>10</v>
      </c>
    </row>
    <row r="2" spans="1:8" x14ac:dyDescent="0.2">
      <c r="A2">
        <v>8</v>
      </c>
      <c r="B2">
        <v>-3</v>
      </c>
      <c r="C2">
        <v>22</v>
      </c>
      <c r="D2" t="s">
        <v>53</v>
      </c>
      <c r="E2" t="s">
        <v>62</v>
      </c>
      <c r="F2" t="s">
        <v>54</v>
      </c>
      <c r="G2" s="1" t="s">
        <v>55</v>
      </c>
      <c r="H2" t="s">
        <v>56</v>
      </c>
    </row>
    <row r="3" spans="1:8" x14ac:dyDescent="0.2">
      <c r="B3">
        <v>-35</v>
      </c>
      <c r="C3">
        <v>13</v>
      </c>
      <c r="D3" t="s">
        <v>58</v>
      </c>
      <c r="E3" t="s">
        <v>62</v>
      </c>
      <c r="F3" t="s">
        <v>57</v>
      </c>
      <c r="G3" s="1" t="s">
        <v>59</v>
      </c>
      <c r="H3" t="s">
        <v>60</v>
      </c>
    </row>
    <row r="4" spans="1:8" x14ac:dyDescent="0.2">
      <c r="A4" t="s">
        <v>65</v>
      </c>
      <c r="D4" t="s">
        <v>63</v>
      </c>
      <c r="E4" t="s">
        <v>64</v>
      </c>
      <c r="F4" t="s">
        <v>54</v>
      </c>
      <c r="G4" s="1" t="s">
        <v>61</v>
      </c>
    </row>
  </sheetData>
  <hyperlinks>
    <hyperlink ref="G2" r:id="rId1" xr:uid="{F8D26D72-7A39-FC40-B426-2A6559188167}"/>
    <hyperlink ref="G3" r:id="rId2" xr:uid="{4276176B-FC45-DC4F-A1A8-343264BEE100}"/>
    <hyperlink ref="G4" r:id="rId3" xr:uid="{0B821C35-B022-6E49-852A-E78955DB4D8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CD8F-7651-124D-9B78-74540E5F86F3}">
  <dimension ref="A1:G23"/>
  <sheetViews>
    <sheetView zoomScale="150" workbookViewId="0">
      <selection sqref="A1:E1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13.83203125" bestFit="1" customWidth="1"/>
    <col min="6" max="6" width="12.1640625" bestFit="1" customWidth="1"/>
  </cols>
  <sheetData>
    <row r="1" spans="1:5" x14ac:dyDescent="0.2">
      <c r="A1" t="s">
        <v>38</v>
      </c>
      <c r="B1" t="s">
        <v>42</v>
      </c>
      <c r="C1" t="s">
        <v>43</v>
      </c>
      <c r="D1" t="s">
        <v>40</v>
      </c>
      <c r="E1" t="s">
        <v>41</v>
      </c>
    </row>
    <row r="2" spans="1:5" x14ac:dyDescent="0.2">
      <c r="A2">
        <v>2000</v>
      </c>
      <c r="B2">
        <v>4504515271586.0303</v>
      </c>
      <c r="C2">
        <v>118257.21100000001</v>
      </c>
      <c r="D2" s="1" t="s">
        <v>39</v>
      </c>
      <c r="E2" s="1" t="s">
        <v>22</v>
      </c>
    </row>
    <row r="3" spans="1:5" x14ac:dyDescent="0.2">
      <c r="A3">
        <v>2001</v>
      </c>
      <c r="B3">
        <v>4489444871465.9805</v>
      </c>
      <c r="C3">
        <v>110860.83500009542</v>
      </c>
      <c r="D3" s="1" t="s">
        <v>39</v>
      </c>
      <c r="E3" s="1" t="s">
        <v>22</v>
      </c>
    </row>
    <row r="4" spans="1:5" x14ac:dyDescent="0.2">
      <c r="A4">
        <v>2002</v>
      </c>
      <c r="B4">
        <v>4379359487046.5298</v>
      </c>
      <c r="C4">
        <v>117506.67299999995</v>
      </c>
      <c r="D4" s="1" t="s">
        <v>33</v>
      </c>
      <c r="E4" s="1" t="s">
        <v>22</v>
      </c>
    </row>
    <row r="5" spans="1:5" x14ac:dyDescent="0.2">
      <c r="A5">
        <v>2003</v>
      </c>
      <c r="B5">
        <v>4443203755337.5195</v>
      </c>
      <c r="C5">
        <v>124203.19899999998</v>
      </c>
      <c r="D5" s="1" t="s">
        <v>33</v>
      </c>
      <c r="E5" s="1" t="s">
        <v>22</v>
      </c>
    </row>
    <row r="6" spans="1:5" x14ac:dyDescent="0.2">
      <c r="A6">
        <v>2004</v>
      </c>
      <c r="B6">
        <v>4944362870068.8096</v>
      </c>
      <c r="C6">
        <v>139032.94</v>
      </c>
      <c r="D6" s="1" t="s">
        <v>33</v>
      </c>
      <c r="E6" s="1" t="s">
        <v>22</v>
      </c>
    </row>
    <row r="7" spans="1:5" x14ac:dyDescent="0.2">
      <c r="A7">
        <v>2005</v>
      </c>
      <c r="B7">
        <v>5229355276244.1396</v>
      </c>
      <c r="C7">
        <v>141483.60299999994</v>
      </c>
      <c r="D7" s="1" t="s">
        <v>33</v>
      </c>
      <c r="E7" s="1" t="s">
        <v>22</v>
      </c>
    </row>
    <row r="8" spans="1:5" x14ac:dyDescent="0.2">
      <c r="A8">
        <v>2006</v>
      </c>
      <c r="B8">
        <v>5500959426295.9199</v>
      </c>
      <c r="C8">
        <v>148937.60399999999</v>
      </c>
      <c r="D8" s="1" t="s">
        <v>33</v>
      </c>
      <c r="E8" s="1" t="s">
        <v>22</v>
      </c>
    </row>
    <row r="9" spans="1:5" x14ac:dyDescent="0.2">
      <c r="A9">
        <v>2007</v>
      </c>
      <c r="B9">
        <v>5876065252473.1699</v>
      </c>
      <c r="C9">
        <v>158205.94599999988</v>
      </c>
      <c r="D9" s="1" t="s">
        <v>33</v>
      </c>
      <c r="E9" s="1" t="s">
        <v>22</v>
      </c>
    </row>
    <row r="10" spans="1:5" x14ac:dyDescent="0.2">
      <c r="A10">
        <v>2008</v>
      </c>
      <c r="B10">
        <v>6062667139324.0996</v>
      </c>
      <c r="C10">
        <v>158487.87400000001</v>
      </c>
      <c r="D10" s="1" t="s">
        <v>33</v>
      </c>
      <c r="E10" s="1" t="s">
        <v>22</v>
      </c>
    </row>
    <row r="11" spans="1:5" x14ac:dyDescent="0.2">
      <c r="A11">
        <v>2009</v>
      </c>
      <c r="B11">
        <v>5948502617837.1797</v>
      </c>
      <c r="C11">
        <v>175509.34365439601</v>
      </c>
      <c r="D11" s="1" t="s">
        <v>33</v>
      </c>
      <c r="E11" s="1" t="s">
        <v>22</v>
      </c>
    </row>
    <row r="12" spans="1:5" x14ac:dyDescent="0.2">
      <c r="A12">
        <v>2010</v>
      </c>
      <c r="B12">
        <v>6307072096947.9902</v>
      </c>
      <c r="C12">
        <v>182498.6270779699</v>
      </c>
      <c r="D12" s="1" t="s">
        <v>33</v>
      </c>
      <c r="E12" s="1" t="s">
        <v>22</v>
      </c>
    </row>
    <row r="13" spans="1:5" x14ac:dyDescent="0.2">
      <c r="A13">
        <v>2011</v>
      </c>
      <c r="B13">
        <v>6747537000000</v>
      </c>
      <c r="C13">
        <v>183532.23005902267</v>
      </c>
      <c r="D13" s="1" t="s">
        <v>33</v>
      </c>
      <c r="E13" s="1" t="s">
        <v>22</v>
      </c>
    </row>
    <row r="14" spans="1:5" x14ac:dyDescent="0.2">
      <c r="A14">
        <v>2012</v>
      </c>
      <c r="B14">
        <v>7021134000000</v>
      </c>
      <c r="C14">
        <v>175567.34224884296</v>
      </c>
      <c r="D14" s="1" t="s">
        <v>33</v>
      </c>
      <c r="E14" s="1" t="s">
        <v>22</v>
      </c>
    </row>
    <row r="15" spans="1:5" x14ac:dyDescent="0.2">
      <c r="A15">
        <v>2013</v>
      </c>
      <c r="B15">
        <v>7349025000000</v>
      </c>
      <c r="C15">
        <v>176421.55781354744</v>
      </c>
      <c r="D15" s="1" t="s">
        <v>33</v>
      </c>
      <c r="E15" s="1" t="s">
        <v>22</v>
      </c>
    </row>
    <row r="16" spans="1:5" x14ac:dyDescent="0.2">
      <c r="A16">
        <v>2014</v>
      </c>
      <c r="B16">
        <v>7765176000000</v>
      </c>
      <c r="C16">
        <v>185517.10946141923</v>
      </c>
      <c r="D16" s="1" t="s">
        <v>33</v>
      </c>
      <c r="E16" s="1" t="s">
        <v>22</v>
      </c>
    </row>
    <row r="17" spans="1:7" x14ac:dyDescent="0.2">
      <c r="A17">
        <v>2015</v>
      </c>
      <c r="B17">
        <v>8293327000000</v>
      </c>
      <c r="C17">
        <v>188363.41631234458</v>
      </c>
      <c r="D17" s="1" t="s">
        <v>33</v>
      </c>
      <c r="E17" s="1" t="s">
        <v>22</v>
      </c>
    </row>
    <row r="18" spans="1:7" x14ac:dyDescent="0.2">
      <c r="A18">
        <v>2016</v>
      </c>
      <c r="B18">
        <v>8901086000000</v>
      </c>
      <c r="C18">
        <v>195588.27509403415</v>
      </c>
      <c r="D18" s="1" t="s">
        <v>33</v>
      </c>
      <c r="E18" s="1" t="s">
        <v>22</v>
      </c>
    </row>
    <row r="19" spans="1:7" x14ac:dyDescent="0.2">
      <c r="A19">
        <v>2017</v>
      </c>
      <c r="B19">
        <v>9473126000000</v>
      </c>
      <c r="C19">
        <v>213628.64717206248</v>
      </c>
      <c r="D19" s="1" t="s">
        <v>33</v>
      </c>
      <c r="E19" s="1" t="s">
        <v>22</v>
      </c>
    </row>
    <row r="20" spans="1:7" x14ac:dyDescent="0.2">
      <c r="A20">
        <v>2018</v>
      </c>
      <c r="B20">
        <v>10147668000000</v>
      </c>
      <c r="C20">
        <v>222156.70077933485</v>
      </c>
      <c r="D20" s="1" t="s">
        <v>33</v>
      </c>
      <c r="E20" s="1" t="s">
        <v>22</v>
      </c>
    </row>
    <row r="21" spans="1:7" x14ac:dyDescent="0.2">
      <c r="A21">
        <v>2019</v>
      </c>
      <c r="B21">
        <v>10516737000000</v>
      </c>
      <c r="C21">
        <v>219524.44784500514</v>
      </c>
      <c r="D21" s="1" t="s">
        <v>33</v>
      </c>
      <c r="E21" s="1" t="s">
        <v>22</v>
      </c>
    </row>
    <row r="22" spans="1:7" x14ac:dyDescent="0.2">
      <c r="A22">
        <v>2020</v>
      </c>
      <c r="B22">
        <v>4540566000000</v>
      </c>
      <c r="C22">
        <v>182526.18487654746</v>
      </c>
      <c r="D22" s="1" t="s">
        <v>33</v>
      </c>
      <c r="E22" s="1" t="s">
        <v>22</v>
      </c>
    </row>
    <row r="23" spans="1:7" x14ac:dyDescent="0.2">
      <c r="A23">
        <v>2021</v>
      </c>
      <c r="B23">
        <v>5357978000000</v>
      </c>
      <c r="C23">
        <v>219227.32846961028</v>
      </c>
      <c r="D23" s="1" t="s">
        <v>33</v>
      </c>
      <c r="E23" s="1" t="s">
        <v>22</v>
      </c>
      <c r="F23">
        <f>(B23-B12)/B12</f>
        <v>-0.15048093352337918</v>
      </c>
      <c r="G23">
        <f>(C23-C12)/C12</f>
        <v>0.20125467232117081</v>
      </c>
    </row>
  </sheetData>
  <phoneticPr fontId="2" type="noConversion"/>
  <hyperlinks>
    <hyperlink ref="D2" r:id="rId1" xr:uid="{4F61268A-353B-FE45-BC0B-A526B35A9E5C}"/>
    <hyperlink ref="D3" r:id="rId2" xr:uid="{059D9E55-1FFD-C847-8F83-FC8CC1E0FEEB}"/>
    <hyperlink ref="D4" r:id="rId3" display="https://data.worldbank.org/indicator/IS.AIR.GOOD.MT.K1 " xr:uid="{760EC74F-C6CB-E74B-BEAB-78A4F724E68C}"/>
    <hyperlink ref="D6" r:id="rId4" display="https://data.worldbank.org/indicator/IS.AIR.GOOD.MT.K1 " xr:uid="{378B84F1-F69A-8542-8B46-8E6A954CE7BB}"/>
    <hyperlink ref="D8" r:id="rId5" display="https://data.worldbank.org/indicator/IS.AIR.GOOD.MT.K1 " xr:uid="{63C170DA-95EA-9B43-A7E7-12371037B576}"/>
    <hyperlink ref="D10" r:id="rId6" display="https://data.worldbank.org/indicator/IS.AIR.GOOD.MT.K1 " xr:uid="{B1D5B890-BDA0-B04A-B9D6-2138C7A805AD}"/>
    <hyperlink ref="D12" r:id="rId7" display="https://data.worldbank.org/indicator/IS.AIR.GOOD.MT.K1 " xr:uid="{9F638B55-AC6D-E242-B4D2-68CE63FCBF49}"/>
    <hyperlink ref="D14" r:id="rId8" display="https://data.worldbank.org/indicator/IS.AIR.GOOD.MT.K1 " xr:uid="{F17F07E6-78BD-B841-99B5-DBC4B50BF8B5}"/>
    <hyperlink ref="D16" r:id="rId9" display="https://data.worldbank.org/indicator/IS.AIR.GOOD.MT.K1 " xr:uid="{D873C62B-CDEB-E043-A816-3CC5A7387FD6}"/>
    <hyperlink ref="D18" r:id="rId10" display="https://data.worldbank.org/indicator/IS.AIR.GOOD.MT.K1 " xr:uid="{84867DCD-3749-D344-A9D4-75F4AF82088E}"/>
    <hyperlink ref="D20" r:id="rId11" display="https://data.worldbank.org/indicator/IS.AIR.GOOD.MT.K1 " xr:uid="{27FF28F4-C4A3-C246-B35D-D9CBEE60D282}"/>
    <hyperlink ref="D22" r:id="rId12" display="https://data.worldbank.org/indicator/IS.AIR.GOOD.MT.K1 " xr:uid="{5CF06A72-71EA-D749-B5A2-91ACE3C02F90}"/>
    <hyperlink ref="D5" r:id="rId13" display="https://data.worldbank.org/indicator/IS.AIR.GOOD.MT.K1 " xr:uid="{6AA557AC-2E17-4847-8FC4-F49690734F28}"/>
    <hyperlink ref="D7" r:id="rId14" display="https://data.worldbank.org/indicator/IS.AIR.GOOD.MT.K1 " xr:uid="{9718A017-D4F1-4846-BA56-138D81497506}"/>
    <hyperlink ref="D9" r:id="rId15" display="https://data.worldbank.org/indicator/IS.AIR.GOOD.MT.K1 " xr:uid="{EE4834F1-A867-A84D-ADAC-1356D5412FA2}"/>
    <hyperlink ref="D11" r:id="rId16" display="https://data.worldbank.org/indicator/IS.AIR.GOOD.MT.K1 " xr:uid="{2B0F995A-6D94-B64A-A46C-8BC1379E49BA}"/>
    <hyperlink ref="D13" r:id="rId17" display="https://data.worldbank.org/indicator/IS.AIR.GOOD.MT.K1 " xr:uid="{01B5B622-75DD-4C4E-9389-42AFB8144784}"/>
    <hyperlink ref="D15" r:id="rId18" display="https://data.worldbank.org/indicator/IS.AIR.GOOD.MT.K1 " xr:uid="{73933E0F-109D-F74B-BD43-C78997131426}"/>
    <hyperlink ref="D17" r:id="rId19" display="https://data.worldbank.org/indicator/IS.AIR.GOOD.MT.K1 " xr:uid="{8242F43E-1709-E94A-A589-AB10A91CF74A}"/>
    <hyperlink ref="D19" r:id="rId20" display="https://data.worldbank.org/indicator/IS.AIR.GOOD.MT.K1 " xr:uid="{E2756B9B-F306-C246-986D-0D193CEF5216}"/>
    <hyperlink ref="D21" r:id="rId21" display="https://data.worldbank.org/indicator/IS.AIR.GOOD.MT.K1 " xr:uid="{9E5AA5A3-0857-DE4E-956C-1BC6641389F1}"/>
    <hyperlink ref="D23" r:id="rId22" display="https://data.worldbank.org/indicator/IS.AIR.GOOD.MT.K1 " xr:uid="{52740D89-DCD0-094A-BCA1-941D349BCB3F}"/>
    <hyperlink ref="E2" r:id="rId23" xr:uid="{F7529AC0-F6A0-F945-AC77-D60A703898E4}"/>
    <hyperlink ref="E3" r:id="rId24" xr:uid="{E5DDFB51-37FD-0743-AE2D-761A3F0E3E3D}"/>
    <hyperlink ref="E4" r:id="rId25" xr:uid="{5DA3E1DC-5770-B74A-8E6D-610454F43056}"/>
    <hyperlink ref="E6" r:id="rId26" xr:uid="{08F3C7A5-85C7-704D-B732-44E3392CBFA1}"/>
    <hyperlink ref="E8" r:id="rId27" xr:uid="{778BCD40-3907-6141-BE81-3FD64691991B}"/>
    <hyperlink ref="E10" r:id="rId28" xr:uid="{F3E8BB44-18DA-C14A-A53E-85FC04972120}"/>
    <hyperlink ref="E12" r:id="rId29" xr:uid="{502A5F26-E3DF-1E4D-96BC-524405619609}"/>
    <hyperlink ref="E14" r:id="rId30" xr:uid="{8CFA6163-8F48-2F4C-B55A-B4A964A8EB4A}"/>
    <hyperlink ref="E16" r:id="rId31" xr:uid="{EB8A9CD4-E920-0048-90E5-E4957B85CF32}"/>
    <hyperlink ref="E18" r:id="rId32" xr:uid="{137FBB15-C772-CE45-BBAA-9C6C7720E0FA}"/>
    <hyperlink ref="E20" r:id="rId33" xr:uid="{3D4C68F5-A08C-844F-930E-73B7B0F7F815}"/>
    <hyperlink ref="E22" r:id="rId34" xr:uid="{8B223BA5-F827-2742-A817-BB05560C3D03}"/>
    <hyperlink ref="E5" r:id="rId35" xr:uid="{55BAAB4D-1418-F64A-B697-6C315BB5AF2D}"/>
    <hyperlink ref="E7" r:id="rId36" xr:uid="{0FC7BBE8-D52F-FE40-A3D5-CFFEEC87C4B4}"/>
    <hyperlink ref="E9" r:id="rId37" xr:uid="{EFC88DFA-C298-F84F-958D-2E43287FBEFB}"/>
    <hyperlink ref="E11" r:id="rId38" xr:uid="{09D0D0C9-D658-AF4F-BE6E-9706A88AB19A}"/>
    <hyperlink ref="E13" r:id="rId39" xr:uid="{EC0D4261-0E71-234B-8D90-4C5426340059}"/>
    <hyperlink ref="E15" r:id="rId40" xr:uid="{0E7BD5C0-5909-F34C-B8E2-19EDCF6FE140}"/>
    <hyperlink ref="E17" r:id="rId41" xr:uid="{E2607B8A-0BD2-5D47-968C-CAE3E421084C}"/>
    <hyperlink ref="E19" r:id="rId42" xr:uid="{F61EDD51-4E8D-C942-BA3C-205C875945ED}"/>
    <hyperlink ref="E21" r:id="rId43" xr:uid="{9B6D4E1A-9C63-0441-A25E-CD67B458D286}"/>
    <hyperlink ref="E23" r:id="rId44" xr:uid="{1123ABC3-8D2D-CA46-802B-922D4C666E6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386B-8947-4145-B43C-774E9AB6CE64}">
  <dimension ref="A1:F4"/>
  <sheetViews>
    <sheetView zoomScale="150" workbookViewId="0">
      <selection sqref="A1:F1"/>
    </sheetView>
  </sheetViews>
  <sheetFormatPr baseColWidth="10" defaultRowHeight="16" x14ac:dyDescent="0.2"/>
  <cols>
    <col min="1" max="1" width="18.83203125" bestFit="1" customWidth="1"/>
    <col min="2" max="2" width="14.6640625" bestFit="1" customWidth="1"/>
    <col min="3" max="3" width="13.83203125" bestFit="1" customWidth="1"/>
    <col min="4" max="4" width="45.66406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25</v>
      </c>
      <c r="B2" t="s">
        <v>21</v>
      </c>
      <c r="C2" t="s">
        <v>32</v>
      </c>
      <c r="D2" t="s">
        <v>28</v>
      </c>
      <c r="E2" s="1" t="s">
        <v>23</v>
      </c>
    </row>
    <row r="3" spans="1:6" x14ac:dyDescent="0.2">
      <c r="A3" t="s">
        <v>26</v>
      </c>
      <c r="B3" t="s">
        <v>27</v>
      </c>
      <c r="C3" t="s">
        <v>32</v>
      </c>
      <c r="D3" t="s">
        <v>29</v>
      </c>
      <c r="E3" s="1" t="s">
        <v>33</v>
      </c>
    </row>
    <row r="4" spans="1:6" x14ac:dyDescent="0.2">
      <c r="A4" t="s">
        <v>25</v>
      </c>
      <c r="B4" t="s">
        <v>37</v>
      </c>
      <c r="C4" t="s">
        <v>32</v>
      </c>
      <c r="D4" t="s">
        <v>36</v>
      </c>
      <c r="E4" s="1" t="s">
        <v>34</v>
      </c>
      <c r="F4" t="s">
        <v>35</v>
      </c>
    </row>
  </sheetData>
  <hyperlinks>
    <hyperlink ref="E2" r:id="rId1" xr:uid="{F70495D7-5F19-DB43-93FF-F378C28D8EC9}"/>
    <hyperlink ref="E3" r:id="rId2" xr:uid="{390F7E78-C10F-7241-B676-A34F263387BE}"/>
    <hyperlink ref="E4" r:id="rId3" xr:uid="{19251436-D19F-DF42-ADC2-A303A30EDA1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FC758-CBDD-4041-A992-B02DB2D9C3B9}">
  <dimension ref="A1:F3"/>
  <sheetViews>
    <sheetView zoomScale="136" workbookViewId="0">
      <selection activeCell="I9" sqref="I9"/>
    </sheetView>
  </sheetViews>
  <sheetFormatPr baseColWidth="10" defaultRowHeight="16" x14ac:dyDescent="0.2"/>
  <cols>
    <col min="2" max="2" width="14.6640625" bestFit="1" customWidth="1"/>
    <col min="3" max="3" width="13.83203125" bestFit="1" customWidth="1"/>
  </cols>
  <sheetData>
    <row r="1" spans="1:6" x14ac:dyDescent="0.2">
      <c r="A1" t="s">
        <v>24</v>
      </c>
      <c r="B1" t="s">
        <v>30</v>
      </c>
      <c r="C1" t="s">
        <v>31</v>
      </c>
      <c r="D1" t="s">
        <v>20</v>
      </c>
      <c r="E1" t="s">
        <v>1</v>
      </c>
      <c r="F1" t="s">
        <v>3</v>
      </c>
    </row>
    <row r="2" spans="1:6" x14ac:dyDescent="0.2">
      <c r="A2" t="s">
        <v>46</v>
      </c>
      <c r="B2" t="s">
        <v>45</v>
      </c>
      <c r="C2" t="s">
        <v>32</v>
      </c>
      <c r="D2" t="s">
        <v>44</v>
      </c>
      <c r="E2" s="1" t="s">
        <v>48</v>
      </c>
    </row>
    <row r="3" spans="1:6" x14ac:dyDescent="0.2">
      <c r="A3" t="s">
        <v>46</v>
      </c>
      <c r="B3" t="s">
        <v>49</v>
      </c>
      <c r="C3" t="s">
        <v>50</v>
      </c>
      <c r="D3" t="s">
        <v>44</v>
      </c>
      <c r="E3" s="1" t="s">
        <v>51</v>
      </c>
    </row>
  </sheetData>
  <hyperlinks>
    <hyperlink ref="E2" r:id="rId1" xr:uid="{EED13E0D-C47B-CF42-845C-FA449E795CBE}"/>
    <hyperlink ref="E3" r:id="rId2" xr:uid="{ABCDD2EA-8CE8-704D-8C05-1635503532F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F383D-6953-6948-B905-AFEBAE6985B1}">
  <dimension ref="A1:C4"/>
  <sheetViews>
    <sheetView zoomScale="125" workbookViewId="0">
      <selection activeCell="B8" sqref="B8"/>
    </sheetView>
  </sheetViews>
  <sheetFormatPr baseColWidth="10" defaultRowHeight="16" x14ac:dyDescent="0.2"/>
  <sheetData>
    <row r="1" spans="1:3" x14ac:dyDescent="0.2">
      <c r="A1" t="s">
        <v>38</v>
      </c>
      <c r="B1" t="s">
        <v>52</v>
      </c>
      <c r="C1" t="s">
        <v>1</v>
      </c>
    </row>
    <row r="2" spans="1:3" x14ac:dyDescent="0.2">
      <c r="A2">
        <v>2000</v>
      </c>
      <c r="B2">
        <f>355.03+320.54</f>
        <v>675.56999999999994</v>
      </c>
      <c r="C2" s="1" t="s">
        <v>47</v>
      </c>
    </row>
    <row r="3" spans="1:3" x14ac:dyDescent="0.2">
      <c r="A3">
        <v>2010</v>
      </c>
      <c r="B3">
        <f>288.14+465.88</f>
        <v>754.02</v>
      </c>
      <c r="C3" s="1" t="s">
        <v>47</v>
      </c>
    </row>
    <row r="4" spans="1:3" x14ac:dyDescent="0.2">
      <c r="A4">
        <v>2020</v>
      </c>
      <c r="B4">
        <f>302.56+279.79</f>
        <v>582.35</v>
      </c>
      <c r="C4" s="1" t="s">
        <v>47</v>
      </c>
    </row>
  </sheetData>
  <hyperlinks>
    <hyperlink ref="C2" r:id="rId1" xr:uid="{921BA183-BD20-B049-B2AF-B5F1E809F271}"/>
    <hyperlink ref="C3" r:id="rId2" xr:uid="{559C1D10-72CF-F646-8744-2BD4F9517F8E}"/>
    <hyperlink ref="C4" r:id="rId3" xr:uid="{20C1359C-F82C-E342-9300-7590B59BF2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CO2</vt:lpstr>
      <vt:lpstr>Aerosols-Radiation</vt:lpstr>
      <vt:lpstr>Aerosols</vt:lpstr>
      <vt:lpstr>Cirrus</vt:lpstr>
      <vt:lpstr>AirTrans Volume (Historical)</vt:lpstr>
      <vt:lpstr>AirTrans Volume Sources</vt:lpstr>
      <vt:lpstr>AirTrans Emissions Sources</vt:lpstr>
      <vt:lpstr>AirTrans Emissions (Historical)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2023-10-09T05:54:28Z</dcterms:created>
  <dcterms:modified xsi:type="dcterms:W3CDTF">2023-10-22T05:12:48Z</dcterms:modified>
</cp:coreProperties>
</file>