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visible" name="Yours" sheetId="2" r:id="rId5"/>
  </sheets>
  <definedNames/>
  <calcPr/>
</workbook>
</file>

<file path=xl/sharedStrings.xml><?xml version="1.0" encoding="utf-8"?>
<sst xmlns="http://schemas.openxmlformats.org/spreadsheetml/2006/main" count="167" uniqueCount="67">
  <si>
    <t>address</t>
  </si>
  <si>
    <t>123 Main Street, Fairfax, VA 22030</t>
  </si>
  <si>
    <t>closing date</t>
  </si>
  <si>
    <t>rental date</t>
  </si>
  <si>
    <t>Rental time ratio</t>
  </si>
  <si>
    <t>Exclusively rented area</t>
  </si>
  <si>
    <t>Toral living area</t>
  </si>
  <si>
    <t>Rental space ratio</t>
  </si>
  <si>
    <t>Insurance covering period</t>
  </si>
  <si>
    <t>Rental period</t>
  </si>
  <si>
    <t>Home insurance ratio</t>
  </si>
  <si>
    <t>Internet / Utilities share ratio</t>
  </si>
  <si>
    <t>Category</t>
  </si>
  <si>
    <t xml:space="preserve">Description </t>
  </si>
  <si>
    <t>Amount</t>
  </si>
  <si>
    <t>Is improvement</t>
  </si>
  <si>
    <t>Date</t>
  </si>
  <si>
    <t>Exclusive for rental?</t>
  </si>
  <si>
    <t>Time ratio</t>
  </si>
  <si>
    <t>Space or</t>
  </si>
  <si>
    <t>Rental</t>
  </si>
  <si>
    <t>Personal</t>
  </si>
  <si>
    <t>When needed</t>
  </si>
  <si>
    <t>Increase value</t>
  </si>
  <si>
    <t>Placed in service</t>
  </si>
  <si>
    <t>Time and Space</t>
  </si>
  <si>
    <t>use percent</t>
  </si>
  <si>
    <t>Rent received</t>
  </si>
  <si>
    <t>N</t>
  </si>
  <si>
    <t>Advertising</t>
  </si>
  <si>
    <t>Y</t>
  </si>
  <si>
    <t>Home Owner Association (HOA) fees</t>
  </si>
  <si>
    <t>Cleaning and maintence</t>
  </si>
  <si>
    <t>Commisions</t>
  </si>
  <si>
    <t>Gardening</t>
  </si>
  <si>
    <t>Home Insurance</t>
  </si>
  <si>
    <t>Private Mortgage Insurance (PMI)</t>
  </si>
  <si>
    <t>Legal and other prof essional fees</t>
  </si>
  <si>
    <t>Licenses and permits</t>
  </si>
  <si>
    <t>Management fees</t>
  </si>
  <si>
    <t>Mortgage interest paid to banks</t>
  </si>
  <si>
    <t>Other interests</t>
  </si>
  <si>
    <t>Painting and decorating</t>
  </si>
  <si>
    <t>Pest control</t>
  </si>
  <si>
    <t>Plumbing and electrical</t>
  </si>
  <si>
    <t>Repairs</t>
  </si>
  <si>
    <t>Supplies / Appliaces / Furniture</t>
  </si>
  <si>
    <t>Dishwasher</t>
  </si>
  <si>
    <t>Property Tax</t>
  </si>
  <si>
    <t>Telephone and internet</t>
  </si>
  <si>
    <t>Utilities (if included in rent)</t>
  </si>
  <si>
    <t>Wages and salaries</t>
  </si>
  <si>
    <t>Other expense 1</t>
  </si>
  <si>
    <t>Roof</t>
  </si>
  <si>
    <t>Other expense 2</t>
  </si>
  <si>
    <t>Other expense 3</t>
  </si>
  <si>
    <t>Other expense 4</t>
  </si>
  <si>
    <t>Other expense 5</t>
  </si>
  <si>
    <t>Auto exepenses</t>
  </si>
  <si>
    <t>Sample</t>
  </si>
  <si>
    <t>Description of vehicle (year, make, model)</t>
  </si>
  <si>
    <t>2013 Nissan Altima</t>
  </si>
  <si>
    <t>Date placed in service</t>
  </si>
  <si>
    <t>Total mileage</t>
  </si>
  <si>
    <t>Business mileage</t>
  </si>
  <si>
    <t>Personal property tax</t>
  </si>
  <si>
    <t>Car loan interest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</si>
</sst>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"/>
    <numFmt numFmtId="166" formatCode="mm&quot;/&quot;dd&quot;/&quot;yyyy"/>
    <numFmt numFmtId="167" formatCode="&quot;$&quot;#,##0"/>
    <numFmt numFmtId="168" formatCode="&quot;$&quot;#,##0.00"/>
    <numFmt numFmtId="169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FF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/>
    <border>
      <right style="thin">
        <color rgb="FF0000FF"/>
      </right>
      <top style="medium">
        <color rgb="FF000000"/>
      </top>
    </border>
    <border>
      <left style="thin">
        <color rgb="FF0000FF"/>
      </left>
      <right style="thin">
        <color rgb="FF0000FF"/>
      </right>
      <top style="medium">
        <color rgb="FF000000"/>
      </top>
    </border>
    <border>
      <left style="thin">
        <color rgb="FF0000FF"/>
      </left>
      <top style="medium">
        <color rgb="FF000000"/>
      </top>
    </border>
    <border>
      <right style="thin">
        <color rgb="FF0000FF"/>
      </right>
      <bottom style="medium">
        <color rgb="FF000000"/>
      </bottom>
    </border>
    <border>
      <left style="thin">
        <color rgb="FF0000FF"/>
      </left>
      <right style="thin">
        <color rgb="FF0000FF"/>
      </right>
      <bottom style="medium">
        <color rgb="FF000000"/>
      </bottom>
    </border>
    <border>
      <left style="thin">
        <color rgb="FF0000FF"/>
      </left>
      <bottom style="medium">
        <color rgb="FF000000"/>
      </bottom>
    </border>
    <border>
      <right style="thin">
        <color rgb="FF0000FF"/>
      </right>
      <top style="medium">
        <color rgb="FF0000FF"/>
      </top>
    </border>
    <border>
      <left style="thin">
        <color rgb="FF0000FF"/>
      </left>
      <right style="thin">
        <color rgb="FF0000FF"/>
      </right>
      <top style="medium">
        <color rgb="FF0000FF"/>
      </top>
    </border>
    <border>
      <left style="thin">
        <color rgb="FF0000FF"/>
      </left>
      <top style="medium">
        <color rgb="FF0000FF"/>
      </top>
    </border>
    <border>
      <right style="thin">
        <color rgb="FF0000FF"/>
      </right>
      <bottom style="medium">
        <color rgb="FF0000FF"/>
      </bottom>
    </border>
    <border>
      <left style="thin">
        <color rgb="FF0000FF"/>
      </left>
      <right style="thin">
        <color rgb="FF0000FF"/>
      </right>
      <bottom style="medium">
        <color rgb="FF0000FF"/>
      </bottom>
    </border>
    <border>
      <left style="thin">
        <color rgb="FF0000FF"/>
      </left>
      <bottom style="medium">
        <color rgb="FF0000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167" xfId="0" applyAlignment="1" applyBorder="1" applyFont="1" applyNumberFormat="1">
      <alignment readingOrder="0"/>
    </xf>
    <xf borderId="5" fillId="0" fontId="2" numFmtId="168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4" xfId="0" applyAlignment="1" applyBorder="1" applyFont="1" applyNumberFormat="1">
      <alignment readingOrder="0"/>
    </xf>
    <xf borderId="5" fillId="0" fontId="2" numFmtId="167" xfId="0" applyBorder="1" applyFont="1" applyNumberFormat="1"/>
    <xf borderId="6" fillId="0" fontId="2" numFmtId="167" xfId="0" applyAlignment="1" applyBorder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3" fontId="1" numFmtId="3" xfId="0" applyFill="1" applyFont="1" applyNumberFormat="1"/>
    <xf borderId="0" fillId="3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0" fillId="0" fontId="1" numFmtId="169" xfId="0" applyFont="1" applyNumberFormat="1"/>
    <xf borderId="0" fillId="0" fontId="1" numFmtId="169" xfId="0" applyFont="1" applyNumberFormat="1"/>
    <xf borderId="0" fillId="0" fontId="1" numFmtId="3" xfId="0" applyFont="1" applyNumberFormat="1"/>
    <xf borderId="0" fillId="4" fontId="3" numFmtId="0" xfId="0" applyAlignment="1" applyFill="1" applyFont="1">
      <alignment horizontal="left" readingOrder="0"/>
    </xf>
    <xf borderId="0" fillId="0" fontId="1" numFmtId="0" xfId="0" applyFont="1"/>
    <xf borderId="0" fillId="0" fontId="1" numFmtId="167" xfId="0" applyAlignment="1" applyFont="1" applyNumberForma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2" numFmtId="167" xfId="0" applyAlignment="1" applyBorder="1" applyFont="1" applyNumberFormat="1">
      <alignment readingOrder="0"/>
    </xf>
    <xf borderId="11" fillId="0" fontId="2" numFmtId="168" xfId="0" applyAlignment="1" applyBorder="1" applyFont="1" applyNumberFormat="1">
      <alignment readingOrder="0"/>
    </xf>
    <xf borderId="11" fillId="0" fontId="2" numFmtId="0" xfId="0" applyAlignment="1" applyBorder="1" applyFont="1">
      <alignment readingOrder="0"/>
    </xf>
    <xf borderId="11" fillId="0" fontId="2" numFmtId="4" xfId="0" applyAlignment="1" applyBorder="1" applyFont="1" applyNumberFormat="1">
      <alignment readingOrder="0"/>
    </xf>
    <xf borderId="11" fillId="0" fontId="2" numFmtId="167" xfId="0" applyBorder="1" applyFont="1" applyNumberFormat="1"/>
    <xf borderId="12" fillId="0" fontId="2" numFmtId="167" xfId="0" applyAlignment="1" applyBorder="1" applyFont="1" applyNumberForma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4">
    <tableStyle count="2" pivot="0" name="Sample-style">
      <tableStyleElement dxfId="4" type="firstRowStripe"/>
      <tableStyleElement dxfId="5" type="secondRowStripe"/>
    </tableStyle>
    <tableStyle count="2" pivot="0" name="Sample-style 2">
      <tableStyleElement dxfId="5" type="firstRowStripe"/>
      <tableStyleElement dxfId="5" type="secondRowStripe"/>
    </tableStyle>
    <tableStyle count="2" pivot="0" name="Sample-style 3">
      <tableStyleElement dxfId="5" type="firstRowStripe"/>
      <tableStyleElement dxfId="5" type="secondRowStripe"/>
    </tableStyle>
    <tableStyle count="2" pivot="0" name="Sample-style 4">
      <tableStyleElement dxfId="5" type="firstRowStripe"/>
      <tableStyleElement dxfId="5" type="secondRowStripe"/>
    </tableStyle>
    <tableStyle count="2" pivot="0" name="Sample-style 5">
      <tableStyleElement dxfId="4" type="firstRowStripe"/>
      <tableStyleElement dxfId="5" type="secondRowStripe"/>
    </tableStyle>
    <tableStyle count="2" pivot="0" name="Sample-style 6">
      <tableStyleElement dxfId="5" type="firstRowStripe"/>
      <tableStyleElement dxfId="5" type="secondRowStripe"/>
    </tableStyle>
    <tableStyle count="2" pivot="0" name="Sample-style 7">
      <tableStyleElement dxfId="5" type="firstRowStripe"/>
      <tableStyleElement dxfId="5" type="secondRowStripe"/>
    </tableStyle>
    <tableStyle count="2" pivot="0" name="Sample-style 8">
      <tableStyleElement dxfId="4" type="firstRowStripe"/>
      <tableStyleElement dxfId="6" type="secondRowStripe"/>
    </tableStyle>
    <tableStyle count="2" pivot="0" name="Sample-style 9">
      <tableStyleElement dxfId="5" type="firstRowStripe"/>
      <tableStyleElement dxfId="5" type="secondRowStripe"/>
    </tableStyle>
    <tableStyle count="3" pivot="0" name="Sample-style 10">
      <tableStyleElement dxfId="4" type="headerRow"/>
      <tableStyleElement dxfId="5" type="firstRowStripe"/>
      <tableStyleElement dxfId="5" type="secondRowStripe"/>
    </tableStyle>
    <tableStyle count="2" pivot="0" name="Sample-style 11">
      <tableStyleElement dxfId="5" type="firstRowStripe"/>
      <tableStyleElement dxfId="5" type="secondRowStripe"/>
    </tableStyle>
    <tableStyle count="2" pivot="0" name="Sample-style 12">
      <tableStyleElement dxfId="5" type="firstRowStripe"/>
      <tableStyleElement dxfId="5" type="secondRowStripe"/>
    </tableStyle>
    <tableStyle count="2" pivot="0" name="Yours-style">
      <tableStyleElement dxfId="4" type="firstRowStripe"/>
      <tableStyleElement dxfId="5" type="secondRowStripe"/>
    </tableStyle>
    <tableStyle count="2" pivot="0" name="Yours-style 2">
      <tableStyleElement dxfId="5" type="firstRowStripe"/>
      <tableStyleElement dxfId="5" type="secondRowStripe"/>
    </tableStyle>
    <tableStyle count="2" pivot="0" name="Yours-style 3">
      <tableStyleElement dxfId="5" type="firstRowStripe"/>
      <tableStyleElement dxfId="5" type="secondRowStripe"/>
    </tableStyle>
    <tableStyle count="2" pivot="0" name="Yours-style 4">
      <tableStyleElement dxfId="5" type="firstRowStripe"/>
      <tableStyleElement dxfId="5" type="secondRowStripe"/>
    </tableStyle>
    <tableStyle count="2" pivot="0" name="Yours-style 5">
      <tableStyleElement dxfId="4" type="firstRowStripe"/>
      <tableStyleElement dxfId="5" type="secondRowStripe"/>
    </tableStyle>
    <tableStyle count="2" pivot="0" name="Yours-style 6">
      <tableStyleElement dxfId="5" type="firstRowStripe"/>
      <tableStyleElement dxfId="5" type="secondRowStripe"/>
    </tableStyle>
    <tableStyle count="2" pivot="0" name="Yours-style 7">
      <tableStyleElement dxfId="5" type="firstRowStripe"/>
      <tableStyleElement dxfId="5" type="secondRowStripe"/>
    </tableStyle>
    <tableStyle count="2" pivot="0" name="Yours-style 8">
      <tableStyleElement dxfId="4" type="firstRowStripe"/>
      <tableStyleElement dxfId="6" type="secondRowStripe"/>
    </tableStyle>
    <tableStyle count="2" pivot="0" name="Yours-style 9">
      <tableStyleElement dxfId="5" type="firstRowStripe"/>
      <tableStyleElement dxfId="5" type="secondRowStripe"/>
    </tableStyle>
    <tableStyle count="3" pivot="0" name="Yours-style 10">
      <tableStyleElement dxfId="4" type="headerRow"/>
      <tableStyleElement dxfId="5" type="firstRowStripe"/>
      <tableStyleElement dxfId="5" type="secondRowStripe"/>
    </tableStyle>
    <tableStyle count="2" pivot="0" name="Yours-style 11">
      <tableStyleElement dxfId="5" type="firstRowStripe"/>
      <tableStyleElement dxfId="5" type="secondRowStripe"/>
    </tableStyle>
    <tableStyle count="2" pivot="0" name="Yours-style 12"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17:H19" displayName="Table_1" id="1">
  <tableColumns count="3">
    <tableColumn name="Column1" id="1"/>
    <tableColumn name="Column2" id="2"/>
    <tableColumn name="Column3" id="3"/>
  </tableColumns>
  <tableStyleInfo name="Sample-style" showColumnStripes="0" showFirstColumn="1" showLastColumn="1" showRowStripes="1"/>
</table>
</file>

<file path=xl/tables/table10.xml><?xml version="1.0" encoding="utf-8"?>
<table xmlns="http://schemas.openxmlformats.org/spreadsheetml/2006/main" headerRowCount="0" ref="J30:J35" displayName="Table_10" id="10">
  <tableColumns count="1">
    <tableColumn name="Column1" id="1"/>
  </tableColumns>
  <tableStyleInfo name="Sampl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J36" displayName="Table_11" id="11">
  <tableColumns count="1">
    <tableColumn name="Column1" id="1"/>
  </tableColumns>
  <tableStyleInfo name="Sample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J37:J38" displayName="Table_12" id="12">
  <tableColumns count="1">
    <tableColumn name="Column1" id="1"/>
  </tableColumns>
  <tableStyleInfo name="Sample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F17:H19" displayName="Table_13" id="13">
  <tableColumns count="3">
    <tableColumn name="Column1" id="1"/>
    <tableColumn name="Column2" id="2"/>
    <tableColumn name="Column3" id="3"/>
  </tableColumns>
  <tableStyleInfo name="Yours-style" showColumnStripes="0" showFirstColumn="1" showLastColumn="1" showRowStripes="1"/>
</table>
</file>

<file path=xl/tables/table14.xml><?xml version="1.0" encoding="utf-8"?>
<table xmlns="http://schemas.openxmlformats.org/spreadsheetml/2006/main" headerRowCount="0" ref="I17:I20" displayName="Table_14" id="14">
  <tableColumns count="1">
    <tableColumn name="Column1" id="1"/>
  </tableColumns>
  <tableStyleInfo name="Yours-style 2" showColumnStripes="0" showFirstColumn="1" showLastColumn="1" showRowStripes="1"/>
</table>
</file>

<file path=xl/tables/table15.xml><?xml version="1.0" encoding="utf-8"?>
<table xmlns="http://schemas.openxmlformats.org/spreadsheetml/2006/main" headerRowCount="0" ref="J17:J18" displayName="Table_15" id="15">
  <tableColumns count="1">
    <tableColumn name="Column1" id="1"/>
  </tableColumns>
  <tableStyleInfo name="Yours-style 3" showColumnStripes="0" showFirstColumn="1" showLastColumn="1" showRowStripes="1"/>
</table>
</file>

<file path=xl/tables/table16.xml><?xml version="1.0" encoding="utf-8"?>
<table xmlns="http://schemas.openxmlformats.org/spreadsheetml/2006/main" headerRowCount="0" ref="J19" displayName="Table_16" id="16">
  <tableColumns count="1">
    <tableColumn name="Column1" id="1"/>
  </tableColumns>
  <tableStyleInfo name="Yours-style 4" showColumnStripes="0" showFirstColumn="1" showLastColumn="1" showRowStripes="1"/>
</table>
</file>

<file path=xl/tables/table17.xml><?xml version="1.0" encoding="utf-8"?>
<table xmlns="http://schemas.openxmlformats.org/spreadsheetml/2006/main" headerRowCount="0" ref="J20" displayName="Table_17" id="17">
  <tableColumns count="1">
    <tableColumn name="Column1" id="1"/>
  </tableColumns>
  <tableStyleInfo name="Yours-style 5" showColumnStripes="0" showFirstColumn="1" showLastColumn="1" showRowStripes="1"/>
</table>
</file>

<file path=xl/tables/table18.xml><?xml version="1.0" encoding="utf-8"?>
<table xmlns="http://schemas.openxmlformats.org/spreadsheetml/2006/main" headerRowCount="0" ref="I21:I38" displayName="Table_18" id="18">
  <tableColumns count="1">
    <tableColumn name="Column1" id="1"/>
  </tableColumns>
  <tableStyleInfo name="Yours-style 6" showColumnStripes="0" showFirstColumn="1" showLastColumn="1" showRowStripes="1"/>
</table>
</file>

<file path=xl/tables/table19.xml><?xml version="1.0" encoding="utf-8"?>
<table xmlns="http://schemas.openxmlformats.org/spreadsheetml/2006/main" headerRowCount="0" ref="J21:J28" displayName="Table_19" id="19">
  <tableColumns count="1">
    <tableColumn name="Column1" id="1"/>
  </tableColumns>
  <tableStyleInfo name="Yours-style 7" showColumnStripes="0" showFirstColumn="1" showLastColumn="1" showRowStripes="1"/>
</table>
</file>

<file path=xl/tables/table2.xml><?xml version="1.0" encoding="utf-8"?>
<table xmlns="http://schemas.openxmlformats.org/spreadsheetml/2006/main" headerRowCount="0" ref="I17:I20" displayName="Table_2" id="2">
  <tableColumns count="1">
    <tableColumn name="Column1" id="1"/>
  </tableColumns>
  <tableStyleInfo name="Sample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22:G22" displayName="Table_20" id="20">
  <tableColumns count="2">
    <tableColumn name="Column1" id="1"/>
    <tableColumn name="Column2" id="2"/>
  </tableColumns>
  <tableStyleInfo name="Yours-style 8" showColumnStripes="0" showFirstColumn="1" showLastColumn="1" showRowStripes="1"/>
</table>
</file>

<file path=xl/tables/table21.xml><?xml version="1.0" encoding="utf-8"?>
<table xmlns="http://schemas.openxmlformats.org/spreadsheetml/2006/main" headerRowCount="0" ref="J29" displayName="Table_21" id="21">
  <tableColumns count="1">
    <tableColumn name="Column1" id="1"/>
  </tableColumns>
  <tableStyleInfo name="Yours-style 9" showColumnStripes="0" showFirstColumn="1" showLastColumn="1" showRowStripes="1"/>
</table>
</file>

<file path=xl/tables/table22.xml><?xml version="1.0" encoding="utf-8"?>
<table xmlns="http://schemas.openxmlformats.org/spreadsheetml/2006/main" headerRowCount="0" ref="J30:J35" displayName="Table_22" id="22">
  <tableColumns count="1">
    <tableColumn name="Column1" id="1"/>
  </tableColumns>
  <tableStyleInfo name="Yours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J36" displayName="Table_23" id="23">
  <tableColumns count="1">
    <tableColumn name="Column1" id="1"/>
  </tableColumns>
  <tableStyleInfo name="Yours-style 11" showColumnStripes="0" showFirstColumn="1" showLastColumn="1" showRowStripes="1"/>
</table>
</file>

<file path=xl/tables/table24.xml><?xml version="1.0" encoding="utf-8"?>
<table xmlns="http://schemas.openxmlformats.org/spreadsheetml/2006/main" headerRowCount="0" ref="J37:J38" displayName="Table_24" id="24">
  <tableColumns count="1">
    <tableColumn name="Column1" id="1"/>
  </tableColumns>
  <tableStyleInfo name="Yours-style 12" showColumnStripes="0" showFirstColumn="1" showLastColumn="1" showRowStripes="1"/>
</table>
</file>

<file path=xl/tables/table3.xml><?xml version="1.0" encoding="utf-8"?>
<table xmlns="http://schemas.openxmlformats.org/spreadsheetml/2006/main" headerRowCount="0" ref="J17:J18" displayName="Table_3" id="3">
  <tableColumns count="1">
    <tableColumn name="Column1" id="1"/>
  </tableColumns>
  <tableStyleInfo name="Sample-style 3" showColumnStripes="0" showFirstColumn="1" showLastColumn="1" showRowStripes="1"/>
</table>
</file>

<file path=xl/tables/table4.xml><?xml version="1.0" encoding="utf-8"?>
<table xmlns="http://schemas.openxmlformats.org/spreadsheetml/2006/main" headerRowCount="0" ref="J19" displayName="Table_4" id="4">
  <tableColumns count="1">
    <tableColumn name="Column1" id="1"/>
  </tableColumns>
  <tableStyleInfo name="Sample-style 4" showColumnStripes="0" showFirstColumn="1" showLastColumn="1" showRowStripes="1"/>
</table>
</file>

<file path=xl/tables/table5.xml><?xml version="1.0" encoding="utf-8"?>
<table xmlns="http://schemas.openxmlformats.org/spreadsheetml/2006/main" headerRowCount="0" ref="J20" displayName="Table_5" id="5">
  <tableColumns count="1">
    <tableColumn name="Column1" id="1"/>
  </tableColumns>
  <tableStyleInfo name="Sample-style 5" showColumnStripes="0" showFirstColumn="1" showLastColumn="1" showRowStripes="1"/>
</table>
</file>

<file path=xl/tables/table6.xml><?xml version="1.0" encoding="utf-8"?>
<table xmlns="http://schemas.openxmlformats.org/spreadsheetml/2006/main" headerRowCount="0" ref="I21:I38" displayName="Table_6" id="6">
  <tableColumns count="1">
    <tableColumn name="Column1" id="1"/>
  </tableColumns>
  <tableStyleInfo name="Sample-style 6" showColumnStripes="0" showFirstColumn="1" showLastColumn="1" showRowStripes="1"/>
</table>
</file>

<file path=xl/tables/table7.xml><?xml version="1.0" encoding="utf-8"?>
<table xmlns="http://schemas.openxmlformats.org/spreadsheetml/2006/main" headerRowCount="0" ref="J21:J28" displayName="Table_7" id="7">
  <tableColumns count="1">
    <tableColumn name="Column1" id="1"/>
  </tableColumns>
  <tableStyleInfo name="Sample-style 7" showColumnStripes="0" showFirstColumn="1" showLastColumn="1" showRowStripes="1"/>
</table>
</file>

<file path=xl/tables/table8.xml><?xml version="1.0" encoding="utf-8"?>
<table xmlns="http://schemas.openxmlformats.org/spreadsheetml/2006/main" headerRowCount="0" ref="F22:G22" displayName="Table_8" id="8">
  <tableColumns count="2">
    <tableColumn name="Column1" id="1"/>
    <tableColumn name="Column2" id="2"/>
  </tableColumns>
  <tableStyleInfo name="Sample-style 8" showColumnStripes="0" showFirstColumn="1" showLastColumn="1" showRowStripes="1"/>
</table>
</file>

<file path=xl/tables/table9.xml><?xml version="1.0" encoding="utf-8"?>
<table xmlns="http://schemas.openxmlformats.org/spreadsheetml/2006/main" headerRowCount="0" ref="J29" displayName="Table_9" id="9">
  <tableColumns count="1">
    <tableColumn name="Column1" id="1"/>
  </tableColumns>
  <tableStyleInfo name="Sample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7.xml"/><Relationship Id="rId22" Type="http://schemas.openxmlformats.org/officeDocument/2006/relationships/table" Target="../tables/table9.xml"/><Relationship Id="rId21" Type="http://schemas.openxmlformats.org/officeDocument/2006/relationships/table" Target="../tables/table8.xml"/><Relationship Id="rId24" Type="http://schemas.openxmlformats.org/officeDocument/2006/relationships/table" Target="../tables/table11.xml"/><Relationship Id="rId23" Type="http://schemas.openxmlformats.org/officeDocument/2006/relationships/table" Target="../tables/table10.xml"/><Relationship Id="rId1" Type="http://schemas.openxmlformats.org/officeDocument/2006/relationships/drawing" Target="../drawings/drawing1.xml"/><Relationship Id="rId15" Type="http://schemas.openxmlformats.org/officeDocument/2006/relationships/table" Target="../tables/table2.xml"/><Relationship Id="rId14" Type="http://schemas.openxmlformats.org/officeDocument/2006/relationships/table" Target="../tables/table1.xml"/><Relationship Id="rId25" Type="http://schemas.openxmlformats.org/officeDocument/2006/relationships/table" Target="../tables/table12.xml"/><Relationship Id="rId17" Type="http://schemas.openxmlformats.org/officeDocument/2006/relationships/table" Target="../tables/table4.xml"/><Relationship Id="rId16" Type="http://schemas.openxmlformats.org/officeDocument/2006/relationships/table" Target="../tables/table3.xml"/><Relationship Id="rId19" Type="http://schemas.openxmlformats.org/officeDocument/2006/relationships/table" Target="../tables/table6.xml"/><Relationship Id="rId18" Type="http://schemas.openxmlformats.org/officeDocument/2006/relationships/table" Target="../tables/table5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9.xml"/><Relationship Id="rId22" Type="http://schemas.openxmlformats.org/officeDocument/2006/relationships/table" Target="../tables/table21.xml"/><Relationship Id="rId21" Type="http://schemas.openxmlformats.org/officeDocument/2006/relationships/table" Target="../tables/table20.xml"/><Relationship Id="rId24" Type="http://schemas.openxmlformats.org/officeDocument/2006/relationships/table" Target="../tables/table23.xml"/><Relationship Id="rId23" Type="http://schemas.openxmlformats.org/officeDocument/2006/relationships/table" Target="../tables/table22.xml"/><Relationship Id="rId1" Type="http://schemas.openxmlformats.org/officeDocument/2006/relationships/drawing" Target="../drawings/drawing2.xml"/><Relationship Id="rId15" Type="http://schemas.openxmlformats.org/officeDocument/2006/relationships/table" Target="../tables/table14.xml"/><Relationship Id="rId14" Type="http://schemas.openxmlformats.org/officeDocument/2006/relationships/table" Target="../tables/table13.xml"/><Relationship Id="rId25" Type="http://schemas.openxmlformats.org/officeDocument/2006/relationships/table" Target="../tables/table24.xml"/><Relationship Id="rId17" Type="http://schemas.openxmlformats.org/officeDocument/2006/relationships/table" Target="../tables/table16.xml"/><Relationship Id="rId16" Type="http://schemas.openxmlformats.org/officeDocument/2006/relationships/table" Target="../tables/table15.xml"/><Relationship Id="rId19" Type="http://schemas.openxmlformats.org/officeDocument/2006/relationships/table" Target="../tables/table18.xml"/><Relationship Id="rId18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  <col customWidth="1" min="2" max="2" width="15.13"/>
    <col customWidth="1" min="3" max="3" width="15.5"/>
    <col customWidth="1" min="4" max="4" width="18.0"/>
    <col customWidth="1" min="5" max="5" width="18.38"/>
    <col customWidth="1" min="6" max="6" width="31.13"/>
    <col customWidth="1" min="7" max="7" width="15.75"/>
    <col customWidth="1" min="9" max="9" width="15.75"/>
    <col customWidth="1" min="10" max="10" width="15.63"/>
    <col customWidth="1" min="11" max="11" width="16.0"/>
  </cols>
  <sheetData>
    <row r="1">
      <c r="A1" s="1" t="s">
        <v>0</v>
      </c>
      <c r="B1" s="1" t="s">
        <v>1</v>
      </c>
    </row>
    <row r="2">
      <c r="A2" s="1" t="s">
        <v>2</v>
      </c>
      <c r="B2" s="2">
        <v>44302.0</v>
      </c>
      <c r="C2" s="3">
        <v>44561.0</v>
      </c>
      <c r="D2" s="4">
        <f t="shared" ref="D2:D3" si="1">days(C2,B2)+1</f>
        <v>260</v>
      </c>
    </row>
    <row r="3">
      <c r="A3" s="1" t="s">
        <v>3</v>
      </c>
      <c r="B3" s="2">
        <v>44348.0</v>
      </c>
      <c r="C3" s="3">
        <v>44561.0</v>
      </c>
      <c r="D3" s="4">
        <f t="shared" si="1"/>
        <v>214</v>
      </c>
    </row>
    <row r="4">
      <c r="A4" s="1" t="s">
        <v>4</v>
      </c>
      <c r="B4" s="1">
        <f>round(D3/D2,4)</f>
        <v>0.8231</v>
      </c>
      <c r="C4" s="1"/>
      <c r="D4" s="1"/>
      <c r="E4" s="1"/>
    </row>
    <row r="5">
      <c r="A5" s="1"/>
      <c r="B5" s="1"/>
      <c r="C5" s="1"/>
      <c r="D5" s="1"/>
      <c r="E5" s="1"/>
    </row>
    <row r="6">
      <c r="A6" s="1" t="s">
        <v>5</v>
      </c>
      <c r="B6" s="1">
        <v>400.0</v>
      </c>
      <c r="C6" s="1"/>
      <c r="D6" s="1"/>
      <c r="E6" s="1"/>
    </row>
    <row r="7">
      <c r="A7" s="1" t="s">
        <v>6</v>
      </c>
      <c r="B7" s="1">
        <v>1000.0</v>
      </c>
      <c r="C7" s="1"/>
      <c r="D7" s="1"/>
      <c r="E7" s="1"/>
    </row>
    <row r="8">
      <c r="A8" s="1" t="s">
        <v>7</v>
      </c>
      <c r="B8" s="1">
        <f>round(B6/B7,2)</f>
        <v>0.4</v>
      </c>
      <c r="C8" s="1"/>
      <c r="D8" s="1"/>
      <c r="E8" s="1"/>
    </row>
    <row r="9">
      <c r="A9" s="1"/>
      <c r="B9" s="1"/>
      <c r="C9" s="1"/>
      <c r="D9" s="1"/>
      <c r="E9" s="1"/>
    </row>
    <row r="10">
      <c r="A10" s="1" t="s">
        <v>8</v>
      </c>
      <c r="B10" s="2">
        <v>44301.0</v>
      </c>
      <c r="C10" s="2">
        <v>44665.0</v>
      </c>
      <c r="D10" s="1">
        <f t="shared" ref="D10:D11" si="2">days(C10,B10)+1</f>
        <v>365</v>
      </c>
      <c r="E10" s="1"/>
    </row>
    <row r="11">
      <c r="A11" s="1" t="s">
        <v>9</v>
      </c>
      <c r="B11" s="2">
        <f>B3</f>
        <v>44348</v>
      </c>
      <c r="C11" s="2">
        <f>C10</f>
        <v>44665</v>
      </c>
      <c r="D11" s="1">
        <f t="shared" si="2"/>
        <v>318</v>
      </c>
      <c r="E11" s="1"/>
    </row>
    <row r="12">
      <c r="A12" s="1" t="s">
        <v>10</v>
      </c>
      <c r="B12" s="1">
        <f>round(D11/D10,4)</f>
        <v>0.8712</v>
      </c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 t="s">
        <v>11</v>
      </c>
      <c r="B14" s="1">
        <f> 1/2</f>
        <v>0.5</v>
      </c>
      <c r="C14" s="1"/>
      <c r="D14" s="5"/>
      <c r="E14" s="5"/>
    </row>
    <row r="15">
      <c r="M15" s="6"/>
      <c r="N15" s="7"/>
    </row>
    <row r="16">
      <c r="A16" s="8" t="s">
        <v>12</v>
      </c>
      <c r="B16" s="9" t="s">
        <v>13</v>
      </c>
      <c r="C16" s="10" t="s">
        <v>14</v>
      </c>
      <c r="D16" s="9" t="s">
        <v>15</v>
      </c>
      <c r="E16" s="9" t="s">
        <v>16</v>
      </c>
      <c r="F16" s="9" t="s">
        <v>17</v>
      </c>
      <c r="G16" s="10" t="s">
        <v>18</v>
      </c>
      <c r="H16" s="9" t="s">
        <v>19</v>
      </c>
      <c r="I16" s="10" t="s">
        <v>20</v>
      </c>
      <c r="J16" s="11" t="s">
        <v>21</v>
      </c>
    </row>
    <row r="17">
      <c r="A17" s="12"/>
      <c r="B17" s="13" t="s">
        <v>22</v>
      </c>
      <c r="C17" s="14"/>
      <c r="D17" s="14" t="s">
        <v>23</v>
      </c>
      <c r="E17" s="14" t="s">
        <v>24</v>
      </c>
      <c r="F17" s="15" t="s">
        <v>25</v>
      </c>
      <c r="G17" s="16"/>
      <c r="H17" s="16" t="s">
        <v>26</v>
      </c>
      <c r="I17" s="17"/>
      <c r="J17" s="18"/>
    </row>
    <row r="18">
      <c r="A18" s="1" t="s">
        <v>27</v>
      </c>
      <c r="B18" s="19"/>
      <c r="C18" s="20">
        <v>10175.0</v>
      </c>
      <c r="D18" s="21" t="s">
        <v>28</v>
      </c>
      <c r="E18" s="21"/>
      <c r="F18" s="22" t="s">
        <v>28</v>
      </c>
      <c r="G18" s="23">
        <v>1.0</v>
      </c>
      <c r="H18" s="23">
        <v>1.0</v>
      </c>
      <c r="I18" s="24">
        <f t="shared" ref="I18:I26" si="3">C18</f>
        <v>10175</v>
      </c>
      <c r="J18" s="25"/>
    </row>
    <row r="19">
      <c r="A19" s="1" t="s">
        <v>29</v>
      </c>
      <c r="B19" s="19"/>
      <c r="C19" s="20">
        <v>120.0</v>
      </c>
      <c r="D19" s="1" t="s">
        <v>28</v>
      </c>
      <c r="E19" s="21"/>
      <c r="F19" s="22" t="s">
        <v>30</v>
      </c>
      <c r="G19" s="23">
        <v>1.0</v>
      </c>
      <c r="H19" s="23">
        <v>1.0</v>
      </c>
      <c r="I19" s="24">
        <f t="shared" si="3"/>
        <v>120</v>
      </c>
      <c r="J19" s="24"/>
    </row>
    <row r="20">
      <c r="A20" s="1" t="s">
        <v>31</v>
      </c>
      <c r="B20" s="19"/>
      <c r="C20" s="20">
        <v>2099.0</v>
      </c>
      <c r="D20" s="21" t="s">
        <v>28</v>
      </c>
      <c r="E20" s="4"/>
      <c r="F20" s="26" t="s">
        <v>28</v>
      </c>
      <c r="G20" s="27">
        <v>1.0</v>
      </c>
      <c r="H20" s="27">
        <f>$B$8</f>
        <v>0.4</v>
      </c>
      <c r="I20" s="24">
        <f t="shared" si="3"/>
        <v>2099</v>
      </c>
      <c r="J20" s="25"/>
    </row>
    <row r="21">
      <c r="A21" s="1" t="s">
        <v>32</v>
      </c>
      <c r="B21" s="19"/>
      <c r="C21" s="20">
        <v>400.0</v>
      </c>
      <c r="D21" s="21" t="s">
        <v>28</v>
      </c>
      <c r="E21" s="21"/>
      <c r="F21" s="26" t="s">
        <v>30</v>
      </c>
      <c r="G21" s="27">
        <v>1.0</v>
      </c>
      <c r="H21" s="27">
        <v>1.0</v>
      </c>
      <c r="I21" s="24">
        <f t="shared" si="3"/>
        <v>400</v>
      </c>
      <c r="J21" s="24"/>
    </row>
    <row r="22">
      <c r="A22" s="1" t="s">
        <v>33</v>
      </c>
      <c r="B22" s="19"/>
      <c r="C22" s="20">
        <v>0.0</v>
      </c>
      <c r="D22" s="1" t="s">
        <v>28</v>
      </c>
      <c r="E22" s="21"/>
      <c r="F22" s="22" t="s">
        <v>30</v>
      </c>
      <c r="G22" s="28"/>
      <c r="H22" s="29"/>
      <c r="I22" s="24">
        <f t="shared" si="3"/>
        <v>0</v>
      </c>
      <c r="J22" s="24"/>
    </row>
    <row r="23">
      <c r="A23" s="1" t="s">
        <v>34</v>
      </c>
      <c r="B23" s="19"/>
      <c r="C23" s="20">
        <v>400.0</v>
      </c>
      <c r="D23" s="21" t="s">
        <v>28</v>
      </c>
      <c r="E23" s="21"/>
      <c r="F23" s="26" t="s">
        <v>28</v>
      </c>
      <c r="G23" s="27">
        <v>1.0</v>
      </c>
      <c r="H23" s="27">
        <f t="shared" ref="H23:H24" si="4">$B$8</f>
        <v>0.4</v>
      </c>
      <c r="I23" s="24">
        <f t="shared" si="3"/>
        <v>400</v>
      </c>
      <c r="J23" s="24"/>
    </row>
    <row r="24">
      <c r="A24" s="1" t="s">
        <v>35</v>
      </c>
      <c r="B24" s="19"/>
      <c r="C24" s="20">
        <v>1408.0</v>
      </c>
      <c r="D24" s="21" t="s">
        <v>28</v>
      </c>
      <c r="E24" s="21"/>
      <c r="F24" s="26" t="s">
        <v>28</v>
      </c>
      <c r="G24" s="27">
        <f>B12</f>
        <v>0.8712</v>
      </c>
      <c r="H24" s="27">
        <f t="shared" si="4"/>
        <v>0.4</v>
      </c>
      <c r="I24" s="24">
        <f t="shared" si="3"/>
        <v>1408</v>
      </c>
      <c r="J24" s="24"/>
    </row>
    <row r="25">
      <c r="A25" s="1" t="s">
        <v>36</v>
      </c>
      <c r="B25" s="19"/>
      <c r="C25" s="20"/>
      <c r="D25" s="21"/>
      <c r="E25" s="21"/>
      <c r="F25" s="1"/>
      <c r="G25" s="29"/>
      <c r="H25" s="29"/>
      <c r="I25" s="24" t="str">
        <f t="shared" si="3"/>
        <v/>
      </c>
      <c r="J25" s="24"/>
    </row>
    <row r="26">
      <c r="A26" s="1" t="s">
        <v>37</v>
      </c>
      <c r="B26" s="19"/>
      <c r="C26" s="20"/>
      <c r="D26" s="21"/>
      <c r="E26" s="21"/>
      <c r="F26" s="4"/>
      <c r="G26" s="29"/>
      <c r="H26" s="29"/>
      <c r="I26" s="24" t="str">
        <f t="shared" si="3"/>
        <v/>
      </c>
      <c r="J26" s="24"/>
    </row>
    <row r="27">
      <c r="A27" s="1" t="s">
        <v>38</v>
      </c>
      <c r="B27" s="19"/>
      <c r="C27" s="20"/>
      <c r="D27" s="21"/>
      <c r="E27" s="21"/>
      <c r="F27" s="4"/>
      <c r="G27" s="29"/>
      <c r="H27" s="29"/>
      <c r="I27" s="24"/>
      <c r="J27" s="24"/>
    </row>
    <row r="28">
      <c r="A28" s="1" t="s">
        <v>39</v>
      </c>
      <c r="B28" s="19"/>
      <c r="C28" s="20"/>
      <c r="D28" s="21"/>
      <c r="E28" s="21"/>
      <c r="F28" s="4"/>
      <c r="G28" s="29"/>
      <c r="H28" s="29"/>
      <c r="I28" s="24" t="str">
        <f t="shared" ref="I28:I36" si="5">C28</f>
        <v/>
      </c>
      <c r="J28" s="24"/>
    </row>
    <row r="29">
      <c r="A29" s="1" t="s">
        <v>40</v>
      </c>
      <c r="B29" s="19"/>
      <c r="C29" s="20">
        <v>14443.0</v>
      </c>
      <c r="D29" s="21" t="s">
        <v>28</v>
      </c>
      <c r="E29" s="21"/>
      <c r="F29" s="26" t="s">
        <v>28</v>
      </c>
      <c r="G29" s="27">
        <f>B4</f>
        <v>0.8231</v>
      </c>
      <c r="H29" s="27">
        <f>$B$8</f>
        <v>0.4</v>
      </c>
      <c r="I29" s="24">
        <f t="shared" si="5"/>
        <v>14443</v>
      </c>
      <c r="J29" s="25">
        <v>9688.0</v>
      </c>
    </row>
    <row r="30">
      <c r="A30" s="1" t="s">
        <v>41</v>
      </c>
      <c r="B30" s="19"/>
      <c r="C30" s="20"/>
      <c r="D30" s="1"/>
      <c r="E30" s="21"/>
      <c r="F30" s="4"/>
      <c r="G30" s="29"/>
      <c r="H30" s="29"/>
      <c r="I30" s="24" t="str">
        <f t="shared" si="5"/>
        <v/>
      </c>
      <c r="J30" s="24"/>
    </row>
    <row r="31">
      <c r="A31" s="1" t="s">
        <v>42</v>
      </c>
      <c r="B31" s="19"/>
      <c r="C31" s="20">
        <v>237.0</v>
      </c>
      <c r="D31" s="21" t="s">
        <v>28</v>
      </c>
      <c r="E31" s="21"/>
      <c r="F31" s="1" t="s">
        <v>28</v>
      </c>
      <c r="G31" s="27">
        <v>1.0</v>
      </c>
      <c r="H31" s="27">
        <f t="shared" ref="H31:H32" si="6">$B$8</f>
        <v>0.4</v>
      </c>
      <c r="I31" s="24">
        <f t="shared" si="5"/>
        <v>237</v>
      </c>
      <c r="J31" s="24"/>
    </row>
    <row r="32">
      <c r="A32" s="1" t="s">
        <v>43</v>
      </c>
      <c r="B32" s="19"/>
      <c r="C32" s="20">
        <v>970.0</v>
      </c>
      <c r="D32" s="21" t="s">
        <v>28</v>
      </c>
      <c r="E32" s="21"/>
      <c r="F32" s="26" t="s">
        <v>28</v>
      </c>
      <c r="G32" s="27">
        <v>1.0</v>
      </c>
      <c r="H32" s="27">
        <f t="shared" si="6"/>
        <v>0.4</v>
      </c>
      <c r="I32" s="24">
        <f t="shared" si="5"/>
        <v>970</v>
      </c>
      <c r="J32" s="24"/>
    </row>
    <row r="33">
      <c r="A33" s="1" t="s">
        <v>44</v>
      </c>
      <c r="B33" s="19"/>
      <c r="C33" s="20">
        <v>600.0</v>
      </c>
      <c r="D33" s="21" t="s">
        <v>28</v>
      </c>
      <c r="E33" s="21"/>
      <c r="F33" s="26" t="s">
        <v>30</v>
      </c>
      <c r="G33" s="27">
        <v>1.0</v>
      </c>
      <c r="H33" s="27">
        <v>1.0</v>
      </c>
      <c r="I33" s="24">
        <f t="shared" si="5"/>
        <v>600</v>
      </c>
      <c r="J33" s="24"/>
    </row>
    <row r="34">
      <c r="A34" s="1" t="s">
        <v>45</v>
      </c>
      <c r="B34" s="19"/>
      <c r="C34" s="20">
        <v>300.0</v>
      </c>
      <c r="D34" s="21" t="s">
        <v>28</v>
      </c>
      <c r="E34" s="21"/>
      <c r="F34" s="26" t="s">
        <v>30</v>
      </c>
      <c r="G34" s="27">
        <v>1.0</v>
      </c>
      <c r="H34" s="27">
        <v>1.0</v>
      </c>
      <c r="I34" s="24">
        <f t="shared" si="5"/>
        <v>300</v>
      </c>
      <c r="J34" s="24"/>
    </row>
    <row r="35">
      <c r="A35" s="1" t="s">
        <v>46</v>
      </c>
      <c r="B35" s="19" t="s">
        <v>47</v>
      </c>
      <c r="C35" s="20">
        <v>523.0</v>
      </c>
      <c r="D35" s="21" t="s">
        <v>30</v>
      </c>
      <c r="E35" s="3">
        <v>44484.0</v>
      </c>
      <c r="F35" s="26" t="s">
        <v>30</v>
      </c>
      <c r="G35" s="27">
        <v>1.0</v>
      </c>
      <c r="H35" s="27">
        <v>1.0</v>
      </c>
      <c r="I35" s="24">
        <f t="shared" si="5"/>
        <v>523</v>
      </c>
      <c r="J35" s="25"/>
    </row>
    <row r="36">
      <c r="A36" s="1" t="s">
        <v>48</v>
      </c>
      <c r="B36" s="19"/>
      <c r="C36" s="20">
        <v>6880.0</v>
      </c>
      <c r="D36" s="21" t="s">
        <v>28</v>
      </c>
      <c r="E36" s="21"/>
      <c r="F36" s="26" t="s">
        <v>28</v>
      </c>
      <c r="G36" s="27">
        <f>B4</f>
        <v>0.8231</v>
      </c>
      <c r="H36" s="27">
        <f>$B$8</f>
        <v>0.4</v>
      </c>
      <c r="I36" s="24">
        <f t="shared" si="5"/>
        <v>6880</v>
      </c>
      <c r="J36" s="25">
        <v>4615.0</v>
      </c>
    </row>
    <row r="37">
      <c r="A37" s="1" t="s">
        <v>49</v>
      </c>
      <c r="B37" s="19"/>
      <c r="C37" s="20"/>
      <c r="D37" s="21" t="s">
        <v>28</v>
      </c>
      <c r="E37" s="21"/>
      <c r="F37" s="26"/>
      <c r="G37" s="27"/>
      <c r="H37" s="27"/>
      <c r="I37" s="24"/>
      <c r="J37" s="24"/>
    </row>
    <row r="38">
      <c r="A38" s="1" t="s">
        <v>50</v>
      </c>
      <c r="B38" s="19"/>
      <c r="C38" s="20">
        <v>738.0</v>
      </c>
      <c r="D38" s="21" t="s">
        <v>28</v>
      </c>
      <c r="E38" s="21"/>
      <c r="F38" s="26" t="s">
        <v>28</v>
      </c>
      <c r="G38" s="27">
        <v>1.0</v>
      </c>
      <c r="H38" s="27">
        <f>$B$14</f>
        <v>0.5</v>
      </c>
      <c r="I38" s="24">
        <f>C38*G38*H38</f>
        <v>369</v>
      </c>
      <c r="J38" s="24"/>
    </row>
    <row r="39">
      <c r="A39" s="1" t="s">
        <v>51</v>
      </c>
      <c r="C39" s="30"/>
      <c r="D39" s="1" t="s">
        <v>28</v>
      </c>
      <c r="E39" s="4"/>
      <c r="F39" s="4"/>
      <c r="G39" s="29"/>
      <c r="H39" s="29"/>
      <c r="I39" s="24"/>
      <c r="J39" s="24"/>
    </row>
    <row r="40">
      <c r="A40" s="1" t="s">
        <v>52</v>
      </c>
      <c r="B40" s="1" t="s">
        <v>53</v>
      </c>
      <c r="C40" s="20">
        <v>5000.0</v>
      </c>
      <c r="D40" s="1" t="s">
        <v>30</v>
      </c>
      <c r="E40" s="3">
        <v>44515.0</v>
      </c>
      <c r="F40" s="1" t="s">
        <v>28</v>
      </c>
      <c r="G40" s="27">
        <v>1.0</v>
      </c>
      <c r="H40" s="29">
        <f>B8</f>
        <v>0.4</v>
      </c>
      <c r="I40" s="24">
        <f>C40*G40*H40</f>
        <v>2000</v>
      </c>
      <c r="J40" s="24"/>
    </row>
    <row r="41">
      <c r="A41" s="1" t="s">
        <v>54</v>
      </c>
      <c r="C41" s="30"/>
      <c r="D41" s="1" t="s">
        <v>28</v>
      </c>
      <c r="E41" s="4"/>
      <c r="F41" s="4"/>
      <c r="G41" s="29"/>
      <c r="H41" s="29"/>
      <c r="I41" s="24"/>
      <c r="J41" s="24"/>
    </row>
    <row r="42">
      <c r="A42" s="31" t="s">
        <v>55</v>
      </c>
      <c r="C42" s="30"/>
      <c r="D42" s="1" t="s">
        <v>28</v>
      </c>
      <c r="E42" s="4"/>
      <c r="F42" s="4"/>
      <c r="G42" s="29"/>
      <c r="H42" s="29"/>
      <c r="I42" s="24"/>
      <c r="J42" s="24"/>
    </row>
    <row r="43">
      <c r="A43" s="31" t="s">
        <v>56</v>
      </c>
      <c r="C43" s="30"/>
      <c r="D43" s="1" t="s">
        <v>28</v>
      </c>
      <c r="E43" s="4"/>
      <c r="F43" s="4"/>
      <c r="G43" s="29"/>
      <c r="H43" s="29"/>
      <c r="I43" s="24"/>
      <c r="J43" s="24"/>
    </row>
    <row r="44">
      <c r="A44" s="31" t="s">
        <v>57</v>
      </c>
      <c r="C44" s="30"/>
      <c r="D44" s="1" t="s">
        <v>28</v>
      </c>
      <c r="E44" s="4"/>
      <c r="F44" s="4"/>
      <c r="G44" s="29"/>
      <c r="H44" s="29"/>
      <c r="I44" s="24"/>
      <c r="J44" s="24"/>
    </row>
    <row r="46">
      <c r="A46" s="1" t="s">
        <v>58</v>
      </c>
      <c r="B46" s="1" t="s">
        <v>59</v>
      </c>
      <c r="D46" s="1"/>
    </row>
    <row r="47">
      <c r="A47" s="26" t="s">
        <v>60</v>
      </c>
      <c r="B47" s="1" t="s">
        <v>61</v>
      </c>
      <c r="C47" s="32"/>
      <c r="D47" s="32"/>
      <c r="E47" s="32"/>
    </row>
    <row r="48">
      <c r="A48" s="26" t="s">
        <v>62</v>
      </c>
      <c r="B48" s="2">
        <v>44197.0</v>
      </c>
      <c r="C48" s="32"/>
      <c r="D48" s="32"/>
      <c r="E48" s="32"/>
    </row>
    <row r="49">
      <c r="A49" s="26" t="s">
        <v>63</v>
      </c>
      <c r="B49" s="1">
        <v>888.0</v>
      </c>
      <c r="C49" s="32"/>
      <c r="D49" s="32"/>
      <c r="E49" s="32"/>
    </row>
    <row r="50">
      <c r="A50" s="26" t="s">
        <v>64</v>
      </c>
      <c r="B50" s="1">
        <v>111.0</v>
      </c>
      <c r="C50" s="32"/>
      <c r="D50" s="32"/>
      <c r="E50" s="32"/>
    </row>
    <row r="51">
      <c r="A51" s="26" t="s">
        <v>65</v>
      </c>
      <c r="B51" s="33">
        <v>222.0</v>
      </c>
      <c r="C51" s="32"/>
      <c r="D51" s="32"/>
      <c r="E51" s="32"/>
    </row>
    <row r="52">
      <c r="A52" s="26" t="s">
        <v>66</v>
      </c>
      <c r="B52" s="33">
        <v>333.0</v>
      </c>
      <c r="C52" s="32"/>
      <c r="D52" s="32"/>
      <c r="E52" s="32"/>
    </row>
  </sheetData>
  <mergeCells count="1">
    <mergeCell ref="B1:E1"/>
  </mergeCells>
  <conditionalFormatting sqref="E18:E44">
    <cfRule type="expression" dxfId="0" priority="1">
      <formula>D18="N"</formula>
    </cfRule>
  </conditionalFormatting>
  <conditionalFormatting sqref="E18:E44">
    <cfRule type="expression" dxfId="1" priority="2">
      <formula>AND(D18="Y",ISBLANK(E18))</formula>
    </cfRule>
  </conditionalFormatting>
  <conditionalFormatting sqref="G18:G44">
    <cfRule type="expression" dxfId="1" priority="3">
      <formula>AND(F18="N",ISBLANK(G18))</formula>
    </cfRule>
  </conditionalFormatting>
  <conditionalFormatting sqref="H18:H44">
    <cfRule type="expression" dxfId="2" priority="4">
      <formula>AND(F18="N",ISBLANK(G18))</formula>
    </cfRule>
  </conditionalFormatting>
  <dataValidations>
    <dataValidation type="list" allowBlank="1" sqref="D18:D44 F18:F44">
      <formula1>"Y,N"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0.0"/>
    <col customWidth="1" min="4" max="4" width="15.25"/>
    <col customWidth="1" min="5" max="5" width="16.88"/>
    <col customWidth="1" min="6" max="6" width="20.0"/>
  </cols>
  <sheetData>
    <row r="1">
      <c r="A1" s="1" t="s">
        <v>0</v>
      </c>
      <c r="B1" s="1" t="s">
        <v>1</v>
      </c>
    </row>
    <row r="2">
      <c r="A2" s="1" t="s">
        <v>2</v>
      </c>
      <c r="B2" s="2">
        <v>44302.0</v>
      </c>
      <c r="C2" s="3">
        <v>44561.0</v>
      </c>
      <c r="D2" s="4">
        <f t="shared" ref="D2:D3" si="1">days(C2,B2)+1</f>
        <v>260</v>
      </c>
    </row>
    <row r="3">
      <c r="A3" s="1" t="s">
        <v>3</v>
      </c>
      <c r="B3" s="2">
        <v>44348.0</v>
      </c>
      <c r="C3" s="3">
        <v>44561.0</v>
      </c>
      <c r="D3" s="4">
        <f t="shared" si="1"/>
        <v>214</v>
      </c>
    </row>
    <row r="4">
      <c r="A4" s="1" t="s">
        <v>4</v>
      </c>
      <c r="B4" s="1">
        <f>round(D3/D2,4)</f>
        <v>0.8231</v>
      </c>
      <c r="C4" s="1"/>
      <c r="D4" s="1"/>
      <c r="E4" s="1"/>
    </row>
    <row r="5">
      <c r="A5" s="1"/>
      <c r="B5" s="1"/>
      <c r="C5" s="1"/>
      <c r="D5" s="1"/>
      <c r="E5" s="1"/>
    </row>
    <row r="6">
      <c r="A6" s="1" t="s">
        <v>5</v>
      </c>
      <c r="B6" s="1">
        <v>400.0</v>
      </c>
      <c r="C6" s="1"/>
      <c r="D6" s="1"/>
      <c r="E6" s="1"/>
    </row>
    <row r="7">
      <c r="A7" s="1" t="s">
        <v>6</v>
      </c>
      <c r="B7" s="1">
        <v>1000.0</v>
      </c>
      <c r="C7" s="1"/>
      <c r="D7" s="1"/>
      <c r="E7" s="1"/>
    </row>
    <row r="8">
      <c r="A8" s="1" t="s">
        <v>7</v>
      </c>
      <c r="B8" s="1">
        <f>round(B6/B7,2)</f>
        <v>0.4</v>
      </c>
      <c r="C8" s="1"/>
      <c r="D8" s="1"/>
      <c r="E8" s="1"/>
    </row>
    <row r="9">
      <c r="A9" s="1"/>
      <c r="B9" s="1"/>
      <c r="C9" s="1"/>
      <c r="D9" s="1"/>
      <c r="E9" s="1"/>
    </row>
    <row r="10">
      <c r="A10" s="1" t="s">
        <v>8</v>
      </c>
      <c r="B10" s="2">
        <v>44301.0</v>
      </c>
      <c r="C10" s="2">
        <v>44665.0</v>
      </c>
      <c r="D10" s="1">
        <f t="shared" ref="D10:D11" si="2">days(C10,B10)+1</f>
        <v>365</v>
      </c>
      <c r="E10" s="1"/>
    </row>
    <row r="11">
      <c r="A11" s="1" t="s">
        <v>9</v>
      </c>
      <c r="B11" s="2">
        <f>B3</f>
        <v>44348</v>
      </c>
      <c r="C11" s="2">
        <f>C10</f>
        <v>44665</v>
      </c>
      <c r="D11" s="1">
        <f t="shared" si="2"/>
        <v>318</v>
      </c>
      <c r="E11" s="1"/>
    </row>
    <row r="12">
      <c r="A12" s="1" t="s">
        <v>10</v>
      </c>
      <c r="B12" s="1">
        <f>round(D11/D10,4)</f>
        <v>0.8712</v>
      </c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 t="s">
        <v>11</v>
      </c>
      <c r="B14" s="1">
        <f> 1/2</f>
        <v>0.5</v>
      </c>
      <c r="C14" s="1"/>
      <c r="D14" s="5"/>
      <c r="E14" s="5"/>
    </row>
    <row r="16">
      <c r="A16" s="34" t="s">
        <v>12</v>
      </c>
      <c r="B16" s="35" t="s">
        <v>13</v>
      </c>
      <c r="C16" s="36" t="s">
        <v>14</v>
      </c>
      <c r="D16" s="35" t="s">
        <v>15</v>
      </c>
      <c r="E16" s="35" t="s">
        <v>16</v>
      </c>
      <c r="F16" s="35" t="s">
        <v>17</v>
      </c>
      <c r="G16" s="36" t="s">
        <v>18</v>
      </c>
      <c r="H16" s="35" t="s">
        <v>19</v>
      </c>
      <c r="I16" s="36" t="s">
        <v>20</v>
      </c>
      <c r="J16" s="37" t="s">
        <v>21</v>
      </c>
    </row>
    <row r="17">
      <c r="A17" s="38"/>
      <c r="B17" s="39" t="s">
        <v>22</v>
      </c>
      <c r="C17" s="40"/>
      <c r="D17" s="40" t="s">
        <v>23</v>
      </c>
      <c r="E17" s="40" t="s">
        <v>24</v>
      </c>
      <c r="F17" s="41" t="s">
        <v>25</v>
      </c>
      <c r="G17" s="42"/>
      <c r="H17" s="42" t="s">
        <v>26</v>
      </c>
      <c r="I17" s="43"/>
      <c r="J17" s="44"/>
    </row>
    <row r="18">
      <c r="A18" s="1" t="s">
        <v>27</v>
      </c>
      <c r="B18" s="19"/>
      <c r="C18" s="20"/>
      <c r="D18" s="21"/>
      <c r="E18" s="21"/>
      <c r="F18" s="22"/>
      <c r="G18" s="23"/>
      <c r="H18" s="23"/>
      <c r="I18" s="24"/>
      <c r="J18" s="25"/>
    </row>
    <row r="19">
      <c r="A19" s="1" t="s">
        <v>29</v>
      </c>
      <c r="B19" s="19"/>
      <c r="C19" s="20"/>
      <c r="D19" s="4"/>
      <c r="E19" s="21"/>
      <c r="F19" s="22"/>
      <c r="G19" s="23"/>
      <c r="H19" s="23"/>
      <c r="I19" s="24"/>
      <c r="J19" s="24"/>
    </row>
    <row r="20">
      <c r="A20" s="1" t="s">
        <v>31</v>
      </c>
      <c r="B20" s="19"/>
      <c r="C20" s="20"/>
      <c r="D20" s="21"/>
      <c r="F20" s="4"/>
      <c r="G20" s="27"/>
      <c r="H20" s="27"/>
      <c r="I20" s="24"/>
      <c r="J20" s="25"/>
    </row>
    <row r="21">
      <c r="A21" s="1" t="s">
        <v>32</v>
      </c>
      <c r="B21" s="19"/>
      <c r="C21" s="20"/>
      <c r="D21" s="21"/>
      <c r="E21" s="21"/>
      <c r="F21" s="4"/>
      <c r="G21" s="27"/>
      <c r="H21" s="27"/>
      <c r="I21" s="24"/>
      <c r="J21" s="24"/>
    </row>
    <row r="22">
      <c r="A22" s="1" t="s">
        <v>33</v>
      </c>
      <c r="B22" s="19"/>
      <c r="C22" s="20"/>
      <c r="D22" s="4"/>
      <c r="E22" s="21"/>
      <c r="F22" s="22"/>
      <c r="G22" s="28"/>
      <c r="H22" s="29"/>
      <c r="I22" s="24"/>
      <c r="J22" s="24"/>
    </row>
    <row r="23">
      <c r="A23" s="1" t="s">
        <v>34</v>
      </c>
      <c r="B23" s="19"/>
      <c r="C23" s="20"/>
      <c r="D23" s="21"/>
      <c r="E23" s="21"/>
      <c r="F23" s="4"/>
      <c r="G23" s="27"/>
      <c r="H23" s="27"/>
      <c r="I23" s="24"/>
      <c r="J23" s="24"/>
    </row>
    <row r="24">
      <c r="A24" s="1" t="s">
        <v>35</v>
      </c>
      <c r="B24" s="19"/>
      <c r="C24" s="20"/>
      <c r="D24" s="21"/>
      <c r="E24" s="21"/>
      <c r="F24" s="4"/>
      <c r="G24" s="27"/>
      <c r="H24" s="27"/>
      <c r="I24" s="24"/>
      <c r="J24" s="24"/>
    </row>
    <row r="25">
      <c r="A25" s="1" t="s">
        <v>36</v>
      </c>
      <c r="B25" s="19"/>
      <c r="C25" s="20"/>
      <c r="D25" s="21"/>
      <c r="E25" s="21"/>
      <c r="F25" s="4"/>
      <c r="G25" s="29"/>
      <c r="H25" s="29"/>
      <c r="I25" s="24"/>
      <c r="J25" s="24"/>
    </row>
    <row r="26">
      <c r="A26" s="1" t="s">
        <v>37</v>
      </c>
      <c r="B26" s="19"/>
      <c r="C26" s="20"/>
      <c r="D26" s="21"/>
      <c r="E26" s="21"/>
      <c r="F26" s="4"/>
      <c r="G26" s="29"/>
      <c r="H26" s="29"/>
      <c r="I26" s="24"/>
      <c r="J26" s="24"/>
    </row>
    <row r="27">
      <c r="A27" s="1" t="s">
        <v>38</v>
      </c>
      <c r="B27" s="19"/>
      <c r="C27" s="20"/>
      <c r="D27" s="21"/>
      <c r="E27" s="21"/>
      <c r="F27" s="4"/>
      <c r="G27" s="29"/>
      <c r="H27" s="29"/>
      <c r="I27" s="24"/>
      <c r="J27" s="24"/>
    </row>
    <row r="28">
      <c r="A28" s="1" t="s">
        <v>39</v>
      </c>
      <c r="B28" s="19"/>
      <c r="C28" s="20"/>
      <c r="D28" s="21"/>
      <c r="E28" s="21"/>
      <c r="F28" s="4"/>
      <c r="G28" s="29"/>
      <c r="H28" s="29"/>
      <c r="I28" s="24"/>
      <c r="J28" s="24"/>
    </row>
    <row r="29">
      <c r="A29" s="1" t="s">
        <v>40</v>
      </c>
      <c r="B29" s="19"/>
      <c r="C29" s="20"/>
      <c r="D29" s="21"/>
      <c r="E29" s="21"/>
      <c r="F29" s="4"/>
      <c r="G29" s="27"/>
      <c r="H29" s="27"/>
      <c r="I29" s="24"/>
      <c r="J29" s="25"/>
    </row>
    <row r="30">
      <c r="A30" s="1" t="s">
        <v>41</v>
      </c>
      <c r="B30" s="19"/>
      <c r="C30" s="20"/>
      <c r="D30" s="4"/>
      <c r="E30" s="21"/>
      <c r="F30" s="4"/>
      <c r="G30" s="29"/>
      <c r="H30" s="29"/>
      <c r="I30" s="24"/>
      <c r="J30" s="24"/>
    </row>
    <row r="31">
      <c r="A31" s="1" t="s">
        <v>42</v>
      </c>
      <c r="B31" s="19"/>
      <c r="C31" s="20"/>
      <c r="D31" s="21"/>
      <c r="E31" s="21"/>
      <c r="F31" s="4"/>
      <c r="G31" s="27"/>
      <c r="H31" s="27"/>
      <c r="I31" s="24"/>
      <c r="J31" s="24"/>
    </row>
    <row r="32">
      <c r="A32" s="1" t="s">
        <v>43</v>
      </c>
      <c r="B32" s="19"/>
      <c r="C32" s="20"/>
      <c r="D32" s="21"/>
      <c r="E32" s="21"/>
      <c r="F32" s="4"/>
      <c r="G32" s="27"/>
      <c r="H32" s="27"/>
      <c r="I32" s="24"/>
      <c r="J32" s="24"/>
    </row>
    <row r="33">
      <c r="A33" s="1" t="s">
        <v>44</v>
      </c>
      <c r="B33" s="19"/>
      <c r="C33" s="20"/>
      <c r="D33" s="21"/>
      <c r="E33" s="21"/>
      <c r="F33" s="4"/>
      <c r="G33" s="27"/>
      <c r="H33" s="27"/>
      <c r="I33" s="24"/>
      <c r="J33" s="24"/>
    </row>
    <row r="34">
      <c r="A34" s="1" t="s">
        <v>45</v>
      </c>
      <c r="B34" s="19"/>
      <c r="C34" s="20"/>
      <c r="D34" s="21"/>
      <c r="E34" s="21"/>
      <c r="F34" s="4"/>
      <c r="G34" s="27"/>
      <c r="H34" s="27"/>
      <c r="I34" s="24"/>
      <c r="J34" s="24"/>
    </row>
    <row r="35">
      <c r="A35" s="1" t="s">
        <v>46</v>
      </c>
      <c r="B35" s="19" t="s">
        <v>47</v>
      </c>
      <c r="C35" s="20"/>
      <c r="D35" s="21"/>
      <c r="E35" s="3"/>
      <c r="F35" s="4"/>
      <c r="G35" s="27"/>
      <c r="H35" s="27"/>
      <c r="I35" s="24"/>
      <c r="J35" s="25"/>
    </row>
    <row r="36">
      <c r="A36" s="1" t="s">
        <v>48</v>
      </c>
      <c r="B36" s="19"/>
      <c r="C36" s="20"/>
      <c r="D36" s="21"/>
      <c r="E36" s="21"/>
      <c r="F36" s="4"/>
      <c r="G36" s="27"/>
      <c r="H36" s="27"/>
      <c r="I36" s="24"/>
      <c r="J36" s="25"/>
    </row>
    <row r="37">
      <c r="A37" s="1" t="s">
        <v>49</v>
      </c>
      <c r="B37" s="19"/>
      <c r="C37" s="20"/>
      <c r="D37" s="21"/>
      <c r="E37" s="21"/>
      <c r="F37" s="4"/>
      <c r="G37" s="27"/>
      <c r="H37" s="27"/>
      <c r="I37" s="24"/>
      <c r="J37" s="24"/>
    </row>
    <row r="38">
      <c r="A38" s="1" t="s">
        <v>50</v>
      </c>
      <c r="B38" s="19"/>
      <c r="C38" s="20"/>
      <c r="D38" s="21"/>
      <c r="E38" s="21"/>
      <c r="F38" s="4"/>
      <c r="G38" s="27"/>
      <c r="H38" s="27"/>
      <c r="I38" s="24"/>
      <c r="J38" s="24"/>
    </row>
    <row r="39">
      <c r="A39" s="1" t="s">
        <v>51</v>
      </c>
      <c r="C39" s="30"/>
      <c r="D39" s="4"/>
      <c r="F39" s="4"/>
      <c r="G39" s="29"/>
      <c r="H39" s="29"/>
      <c r="I39" s="24"/>
      <c r="J39" s="24"/>
    </row>
    <row r="40">
      <c r="A40" s="1" t="s">
        <v>52</v>
      </c>
      <c r="B40" s="1" t="s">
        <v>53</v>
      </c>
      <c r="C40" s="20"/>
      <c r="D40" s="4"/>
      <c r="E40" s="3"/>
      <c r="F40" s="4"/>
      <c r="G40" s="27"/>
      <c r="H40" s="29"/>
      <c r="I40" s="24"/>
      <c r="J40" s="24"/>
    </row>
    <row r="41">
      <c r="A41" s="1" t="s">
        <v>54</v>
      </c>
      <c r="C41" s="30"/>
      <c r="D41" s="4"/>
      <c r="F41" s="4"/>
      <c r="G41" s="29"/>
      <c r="H41" s="29"/>
      <c r="I41" s="24"/>
      <c r="J41" s="24"/>
    </row>
    <row r="42">
      <c r="A42" s="31" t="s">
        <v>55</v>
      </c>
      <c r="C42" s="30"/>
      <c r="D42" s="4"/>
      <c r="F42" s="4"/>
      <c r="G42" s="29"/>
      <c r="H42" s="29"/>
      <c r="I42" s="24"/>
      <c r="J42" s="24"/>
    </row>
    <row r="43">
      <c r="A43" s="31" t="s">
        <v>56</v>
      </c>
      <c r="C43" s="30"/>
      <c r="D43" s="4"/>
      <c r="F43" s="4"/>
      <c r="G43" s="29"/>
      <c r="H43" s="29"/>
      <c r="I43" s="24"/>
      <c r="J43" s="24"/>
    </row>
    <row r="44">
      <c r="A44" s="31" t="s">
        <v>57</v>
      </c>
      <c r="C44" s="30"/>
      <c r="D44" s="4"/>
      <c r="F44" s="4"/>
      <c r="G44" s="29"/>
      <c r="H44" s="29"/>
      <c r="I44" s="24"/>
      <c r="J44" s="24"/>
    </row>
    <row r="46">
      <c r="A46" s="1" t="s">
        <v>58</v>
      </c>
      <c r="B46" s="1" t="s">
        <v>59</v>
      </c>
      <c r="D46" s="1"/>
    </row>
    <row r="47">
      <c r="A47" s="26" t="s">
        <v>60</v>
      </c>
      <c r="C47" s="32"/>
      <c r="D47" s="32"/>
      <c r="E47" s="32"/>
    </row>
    <row r="48">
      <c r="A48" s="26" t="s">
        <v>62</v>
      </c>
      <c r="B48" s="2"/>
      <c r="C48" s="32"/>
      <c r="D48" s="32"/>
      <c r="E48" s="32"/>
    </row>
    <row r="49">
      <c r="A49" s="26" t="s">
        <v>63</v>
      </c>
      <c r="C49" s="32"/>
      <c r="D49" s="32"/>
      <c r="E49" s="32"/>
    </row>
    <row r="50">
      <c r="A50" s="26" t="s">
        <v>64</v>
      </c>
      <c r="C50" s="32"/>
      <c r="D50" s="32"/>
      <c r="E50" s="32"/>
    </row>
    <row r="51">
      <c r="A51" s="26" t="s">
        <v>65</v>
      </c>
      <c r="B51" s="33"/>
      <c r="C51" s="32"/>
      <c r="D51" s="32"/>
      <c r="E51" s="32"/>
    </row>
    <row r="52">
      <c r="A52" s="26" t="s">
        <v>66</v>
      </c>
      <c r="B52" s="33"/>
      <c r="C52" s="32"/>
      <c r="D52" s="32"/>
      <c r="E52" s="32"/>
    </row>
  </sheetData>
  <mergeCells count="1">
    <mergeCell ref="B1:E1"/>
  </mergeCells>
  <conditionalFormatting sqref="E18:E44">
    <cfRule type="expression" dxfId="0" priority="1">
      <formula>D18="N"</formula>
    </cfRule>
  </conditionalFormatting>
  <conditionalFormatting sqref="E18:E44">
    <cfRule type="expression" dxfId="1" priority="2">
      <formula>AND(D18="Y",ISBLANK(E18))</formula>
    </cfRule>
  </conditionalFormatting>
  <conditionalFormatting sqref="G18:G44">
    <cfRule type="expression" dxfId="1" priority="3">
      <formula>AND(F18="N",ISBLANK(G18))</formula>
    </cfRule>
  </conditionalFormatting>
  <conditionalFormatting sqref="H18:H44">
    <cfRule type="expression" dxfId="2" priority="4">
      <formula>AND(F18="N",ISBLANK(G18))</formula>
    </cfRule>
  </conditionalFormatting>
  <dataValidations>
    <dataValidation type="list" allowBlank="1" sqref="D18:D44 F18:F44">
      <formula1>"Y,N"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