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0" yWindow="0" windowWidth="32600" windowHeight="20240" tabRatio="500" activeTab="2"/>
  </bookViews>
  <sheets>
    <sheet name="Lead Time Alloc" sheetId="1" r:id="rId1"/>
    <sheet name="Team Distro Model" sheetId="3" r:id="rId2"/>
    <sheet name="General Distro Model" sheetId="4" r:id="rId3"/>
    <sheet name="Driver Sort Order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102" i="1"/>
  <c r="C1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D100" i="1"/>
  <c r="E100" i="1"/>
  <c r="G100" i="1"/>
  <c r="D101" i="1"/>
  <c r="E101" i="1"/>
  <c r="G101" i="1"/>
  <c r="D102" i="1"/>
  <c r="E102" i="1"/>
  <c r="G102" i="1"/>
  <c r="A100" i="1"/>
  <c r="B101" i="1"/>
  <c r="B100" i="1"/>
  <c r="B99" i="1"/>
  <c r="B98" i="1"/>
  <c r="A98" i="1"/>
  <c r="D98" i="1"/>
  <c r="E98" i="1"/>
  <c r="G98" i="1"/>
  <c r="B97" i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2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9" i="1"/>
  <c r="E99" i="1"/>
  <c r="E22" i="1"/>
  <c r="D22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M29" i="5"/>
  <c r="N29" i="5"/>
  <c r="O29" i="5"/>
  <c r="M30" i="5"/>
  <c r="N30" i="5"/>
  <c r="O30" i="5"/>
  <c r="O28" i="5"/>
  <c r="N28" i="5"/>
  <c r="M28" i="5"/>
  <c r="A19" i="1"/>
  <c r="A20" i="1"/>
  <c r="A21" i="1"/>
  <c r="A97" i="1"/>
  <c r="A99" i="1"/>
  <c r="A101" i="1"/>
  <c r="A102" i="1"/>
  <c r="A18" i="1"/>
  <c r="A3" i="1"/>
  <c r="A5" i="1"/>
  <c r="A4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2" i="5"/>
  <c r="D3" i="5"/>
  <c r="E3" i="5"/>
  <c r="G3" i="5"/>
  <c r="H3" i="5"/>
  <c r="D4" i="5"/>
  <c r="E4" i="5"/>
  <c r="G4" i="5"/>
  <c r="H4" i="5"/>
  <c r="D5" i="5"/>
  <c r="E5" i="5"/>
  <c r="G5" i="5"/>
  <c r="H5" i="5"/>
  <c r="D7" i="5"/>
  <c r="E7" i="5"/>
  <c r="G7" i="5"/>
  <c r="H7" i="5"/>
  <c r="D6" i="5"/>
  <c r="E6" i="5"/>
  <c r="G6" i="5"/>
  <c r="H6" i="5"/>
  <c r="D8" i="5"/>
  <c r="E8" i="5"/>
  <c r="G8" i="5"/>
  <c r="H8" i="5"/>
  <c r="D9" i="5"/>
  <c r="E9" i="5"/>
  <c r="G9" i="5"/>
  <c r="H9" i="5"/>
  <c r="D10" i="5"/>
  <c r="E10" i="5"/>
  <c r="G10" i="5"/>
  <c r="H10" i="5"/>
  <c r="D11" i="5"/>
  <c r="E11" i="5"/>
  <c r="G11" i="5"/>
  <c r="H11" i="5"/>
  <c r="D14" i="5"/>
  <c r="E14" i="5"/>
  <c r="G14" i="5"/>
  <c r="H14" i="5"/>
  <c r="D12" i="5"/>
  <c r="E12" i="5"/>
  <c r="G12" i="5"/>
  <c r="H12" i="5"/>
  <c r="D13" i="5"/>
  <c r="E13" i="5"/>
  <c r="G13" i="5"/>
  <c r="H13" i="5"/>
  <c r="D15" i="5"/>
  <c r="E15" i="5"/>
  <c r="G15" i="5"/>
  <c r="H15" i="5"/>
  <c r="D16" i="5"/>
  <c r="E16" i="5"/>
  <c r="G16" i="5"/>
  <c r="H16" i="5"/>
  <c r="D17" i="5"/>
  <c r="E17" i="5"/>
  <c r="G17" i="5"/>
  <c r="H17" i="5"/>
  <c r="D18" i="5"/>
  <c r="E18" i="5"/>
  <c r="G18" i="5"/>
  <c r="H18" i="5"/>
  <c r="D20" i="5"/>
  <c r="E20" i="5"/>
  <c r="G20" i="5"/>
  <c r="H20" i="5"/>
  <c r="D19" i="5"/>
  <c r="E19" i="5"/>
  <c r="G19" i="5"/>
  <c r="H19" i="5"/>
  <c r="D21" i="5"/>
  <c r="E21" i="5"/>
  <c r="G21" i="5"/>
  <c r="H21" i="5"/>
  <c r="D22" i="5"/>
  <c r="E22" i="5"/>
  <c r="G22" i="5"/>
  <c r="H22" i="5"/>
  <c r="D23" i="5"/>
  <c r="E23" i="5"/>
  <c r="G23" i="5"/>
  <c r="H23" i="5"/>
  <c r="D24" i="5"/>
  <c r="E24" i="5"/>
  <c r="G24" i="5"/>
  <c r="H24" i="5"/>
  <c r="D36" i="5"/>
  <c r="E36" i="5"/>
  <c r="G36" i="5"/>
  <c r="H36" i="5"/>
  <c r="D26" i="5"/>
  <c r="E26" i="5"/>
  <c r="G26" i="5"/>
  <c r="H26" i="5"/>
  <c r="D25" i="5"/>
  <c r="E25" i="5"/>
  <c r="G25" i="5"/>
  <c r="H25" i="5"/>
  <c r="D27" i="5"/>
  <c r="E27" i="5"/>
  <c r="G27" i="5"/>
  <c r="H27" i="5"/>
  <c r="D28" i="5"/>
  <c r="E28" i="5"/>
  <c r="G28" i="5"/>
  <c r="H28" i="5"/>
  <c r="D46" i="5"/>
  <c r="E46" i="5"/>
  <c r="G46" i="5"/>
  <c r="H46" i="5"/>
  <c r="D29" i="5"/>
  <c r="E29" i="5"/>
  <c r="G29" i="5"/>
  <c r="H29" i="5"/>
  <c r="D30" i="5"/>
  <c r="E30" i="5"/>
  <c r="G30" i="5"/>
  <c r="H30" i="5"/>
  <c r="D31" i="5"/>
  <c r="E31" i="5"/>
  <c r="G31" i="5"/>
  <c r="H31" i="5"/>
  <c r="D32" i="5"/>
  <c r="E32" i="5"/>
  <c r="G32" i="5"/>
  <c r="H32" i="5"/>
  <c r="D37" i="5"/>
  <c r="E37" i="5"/>
  <c r="G37" i="5"/>
  <c r="H37" i="5"/>
  <c r="D33" i="5"/>
  <c r="E33" i="5"/>
  <c r="G33" i="5"/>
  <c r="H33" i="5"/>
  <c r="D34" i="5"/>
  <c r="E34" i="5"/>
  <c r="G34" i="5"/>
  <c r="H34" i="5"/>
  <c r="D35" i="5"/>
  <c r="E35" i="5"/>
  <c r="G35" i="5"/>
  <c r="H35" i="5"/>
  <c r="D39" i="5"/>
  <c r="E39" i="5"/>
  <c r="G39" i="5"/>
  <c r="H39" i="5"/>
  <c r="D42" i="5"/>
  <c r="E42" i="5"/>
  <c r="G42" i="5"/>
  <c r="H42" i="5"/>
  <c r="D38" i="5"/>
  <c r="E38" i="5"/>
  <c r="G38" i="5"/>
  <c r="H38" i="5"/>
  <c r="D53" i="5"/>
  <c r="E53" i="5"/>
  <c r="G53" i="5"/>
  <c r="H53" i="5"/>
  <c r="D41" i="5"/>
  <c r="E41" i="5"/>
  <c r="G41" i="5"/>
  <c r="H41" i="5"/>
  <c r="D40" i="5"/>
  <c r="E40" i="5"/>
  <c r="G40" i="5"/>
  <c r="H40" i="5"/>
  <c r="D44" i="5"/>
  <c r="E44" i="5"/>
  <c r="G44" i="5"/>
  <c r="H44" i="5"/>
  <c r="D45" i="5"/>
  <c r="E45" i="5"/>
  <c r="G45" i="5"/>
  <c r="H45" i="5"/>
  <c r="D47" i="5"/>
  <c r="E47" i="5"/>
  <c r="G47" i="5"/>
  <c r="H47" i="5"/>
  <c r="D48" i="5"/>
  <c r="E48" i="5"/>
  <c r="G48" i="5"/>
  <c r="H48" i="5"/>
  <c r="D43" i="5"/>
  <c r="E43" i="5"/>
  <c r="G43" i="5"/>
  <c r="H43" i="5"/>
  <c r="D50" i="5"/>
  <c r="E50" i="5"/>
  <c r="G50" i="5"/>
  <c r="H50" i="5"/>
  <c r="D51" i="5"/>
  <c r="E51" i="5"/>
  <c r="G51" i="5"/>
  <c r="H51" i="5"/>
  <c r="D52" i="5"/>
  <c r="E52" i="5"/>
  <c r="G52" i="5"/>
  <c r="H52" i="5"/>
  <c r="D49" i="5"/>
  <c r="E49" i="5"/>
  <c r="G49" i="5"/>
  <c r="H49" i="5"/>
  <c r="D55" i="5"/>
  <c r="E55" i="5"/>
  <c r="G55" i="5"/>
  <c r="H55" i="5"/>
  <c r="D56" i="5"/>
  <c r="E56" i="5"/>
  <c r="G56" i="5"/>
  <c r="H56" i="5"/>
  <c r="D67" i="5"/>
  <c r="E67" i="5"/>
  <c r="G67" i="5"/>
  <c r="H67" i="5"/>
  <c r="D54" i="5"/>
  <c r="E54" i="5"/>
  <c r="G54" i="5"/>
  <c r="H54" i="5"/>
  <c r="D85" i="5"/>
  <c r="E85" i="5"/>
  <c r="G85" i="5"/>
  <c r="H85" i="5"/>
  <c r="D57" i="5"/>
  <c r="E57" i="5"/>
  <c r="G57" i="5"/>
  <c r="H57" i="5"/>
  <c r="D61" i="5"/>
  <c r="E61" i="5"/>
  <c r="G61" i="5"/>
  <c r="H61" i="5"/>
  <c r="D60" i="5"/>
  <c r="E60" i="5"/>
  <c r="G60" i="5"/>
  <c r="H60" i="5"/>
  <c r="D62" i="5"/>
  <c r="E62" i="5"/>
  <c r="G62" i="5"/>
  <c r="H62" i="5"/>
  <c r="D65" i="5"/>
  <c r="E65" i="5"/>
  <c r="G65" i="5"/>
  <c r="H65" i="5"/>
  <c r="D58" i="5"/>
  <c r="E58" i="5"/>
  <c r="G58" i="5"/>
  <c r="H58" i="5"/>
  <c r="D64" i="5"/>
  <c r="E64" i="5"/>
  <c r="G64" i="5"/>
  <c r="H64" i="5"/>
  <c r="D94" i="5"/>
  <c r="E94" i="5"/>
  <c r="G94" i="5"/>
  <c r="H94" i="5"/>
  <c r="D59" i="5"/>
  <c r="E59" i="5"/>
  <c r="G59" i="5"/>
  <c r="H59" i="5"/>
  <c r="D63" i="5"/>
  <c r="E63" i="5"/>
  <c r="G63" i="5"/>
  <c r="H63" i="5"/>
  <c r="D95" i="5"/>
  <c r="E95" i="5"/>
  <c r="G95" i="5"/>
  <c r="H95" i="5"/>
  <c r="D68" i="5"/>
  <c r="E68" i="5"/>
  <c r="G68" i="5"/>
  <c r="H68" i="5"/>
  <c r="D69" i="5"/>
  <c r="E69" i="5"/>
  <c r="G69" i="5"/>
  <c r="H69" i="5"/>
  <c r="D70" i="5"/>
  <c r="E70" i="5"/>
  <c r="G70" i="5"/>
  <c r="H70" i="5"/>
  <c r="D71" i="5"/>
  <c r="E71" i="5"/>
  <c r="G71" i="5"/>
  <c r="H71" i="5"/>
  <c r="D82" i="5"/>
  <c r="E82" i="5"/>
  <c r="G82" i="5"/>
  <c r="H82" i="5"/>
  <c r="D66" i="5"/>
  <c r="E66" i="5"/>
  <c r="G66" i="5"/>
  <c r="H66" i="5"/>
  <c r="D73" i="5"/>
  <c r="E73" i="5"/>
  <c r="G73" i="5"/>
  <c r="H73" i="5"/>
  <c r="D72" i="5"/>
  <c r="E72" i="5"/>
  <c r="G72" i="5"/>
  <c r="H72" i="5"/>
  <c r="D75" i="5"/>
  <c r="E75" i="5"/>
  <c r="G75" i="5"/>
  <c r="H75" i="5"/>
  <c r="D74" i="5"/>
  <c r="E74" i="5"/>
  <c r="G74" i="5"/>
  <c r="H74" i="5"/>
  <c r="D84" i="5"/>
  <c r="E84" i="5"/>
  <c r="G84" i="5"/>
  <c r="H84" i="5"/>
  <c r="D76" i="5"/>
  <c r="E76" i="5"/>
  <c r="G76" i="5"/>
  <c r="H76" i="5"/>
  <c r="D105" i="5"/>
  <c r="E105" i="5"/>
  <c r="G105" i="5"/>
  <c r="H105" i="5"/>
  <c r="D181" i="5"/>
  <c r="E181" i="5"/>
  <c r="G181" i="5"/>
  <c r="H181" i="5"/>
  <c r="D77" i="5"/>
  <c r="E77" i="5"/>
  <c r="G77" i="5"/>
  <c r="H77" i="5"/>
  <c r="D80" i="5"/>
  <c r="E80" i="5"/>
  <c r="G80" i="5"/>
  <c r="H80" i="5"/>
  <c r="D78" i="5"/>
  <c r="E78" i="5"/>
  <c r="G78" i="5"/>
  <c r="H78" i="5"/>
  <c r="D79" i="5"/>
  <c r="E79" i="5"/>
  <c r="G79" i="5"/>
  <c r="H79" i="5"/>
  <c r="D81" i="5"/>
  <c r="E81" i="5"/>
  <c r="G81" i="5"/>
  <c r="H81" i="5"/>
  <c r="D83" i="5"/>
  <c r="E83" i="5"/>
  <c r="G83" i="5"/>
  <c r="H83" i="5"/>
  <c r="D107" i="5"/>
  <c r="E107" i="5"/>
  <c r="G107" i="5"/>
  <c r="H107" i="5"/>
  <c r="D89" i="5"/>
  <c r="E89" i="5"/>
  <c r="G89" i="5"/>
  <c r="H89" i="5"/>
  <c r="D182" i="5"/>
  <c r="E182" i="5"/>
  <c r="G182" i="5"/>
  <c r="H182" i="5"/>
  <c r="D86" i="5"/>
  <c r="E86" i="5"/>
  <c r="G86" i="5"/>
  <c r="H86" i="5"/>
  <c r="D183" i="5"/>
  <c r="E183" i="5"/>
  <c r="G183" i="5"/>
  <c r="H183" i="5"/>
  <c r="D87" i="5"/>
  <c r="E87" i="5"/>
  <c r="G87" i="5"/>
  <c r="H87" i="5"/>
  <c r="D88" i="5"/>
  <c r="E88" i="5"/>
  <c r="G88" i="5"/>
  <c r="H88" i="5"/>
  <c r="D90" i="5"/>
  <c r="E90" i="5"/>
  <c r="G90" i="5"/>
  <c r="H90" i="5"/>
  <c r="D96" i="5"/>
  <c r="E96" i="5"/>
  <c r="G96" i="5"/>
  <c r="H96" i="5"/>
  <c r="D184" i="5"/>
  <c r="E184" i="5"/>
  <c r="G184" i="5"/>
  <c r="H184" i="5"/>
  <c r="D97" i="5"/>
  <c r="E97" i="5"/>
  <c r="G97" i="5"/>
  <c r="H97" i="5"/>
  <c r="D104" i="5"/>
  <c r="E104" i="5"/>
  <c r="G104" i="5"/>
  <c r="H104" i="5"/>
  <c r="D99" i="5"/>
  <c r="E99" i="5"/>
  <c r="G99" i="5"/>
  <c r="H99" i="5"/>
  <c r="D108" i="5"/>
  <c r="E108" i="5"/>
  <c r="G108" i="5"/>
  <c r="H108" i="5"/>
  <c r="D92" i="5"/>
  <c r="E92" i="5"/>
  <c r="G92" i="5"/>
  <c r="H92" i="5"/>
  <c r="D93" i="5"/>
  <c r="E93" i="5"/>
  <c r="G93" i="5"/>
  <c r="H93" i="5"/>
  <c r="D102" i="5"/>
  <c r="E102" i="5"/>
  <c r="G102" i="5"/>
  <c r="H102" i="5"/>
  <c r="D185" i="5"/>
  <c r="E185" i="5"/>
  <c r="G185" i="5"/>
  <c r="H185" i="5"/>
  <c r="D186" i="5"/>
  <c r="E186" i="5"/>
  <c r="G186" i="5"/>
  <c r="H186" i="5"/>
  <c r="D187" i="5"/>
  <c r="E187" i="5"/>
  <c r="G187" i="5"/>
  <c r="H187" i="5"/>
  <c r="D103" i="5"/>
  <c r="E103" i="5"/>
  <c r="G103" i="5"/>
  <c r="H103" i="5"/>
  <c r="D113" i="5"/>
  <c r="E113" i="5"/>
  <c r="G113" i="5"/>
  <c r="H113" i="5"/>
  <c r="D91" i="5"/>
  <c r="E91" i="5"/>
  <c r="G91" i="5"/>
  <c r="H91" i="5"/>
  <c r="D101" i="5"/>
  <c r="E101" i="5"/>
  <c r="G101" i="5"/>
  <c r="H101" i="5"/>
  <c r="D116" i="5"/>
  <c r="E116" i="5"/>
  <c r="G116" i="5"/>
  <c r="H116" i="5"/>
  <c r="D100" i="5"/>
  <c r="E100" i="5"/>
  <c r="G100" i="5"/>
  <c r="H100" i="5"/>
  <c r="D106" i="5"/>
  <c r="E106" i="5"/>
  <c r="G106" i="5"/>
  <c r="H106" i="5"/>
  <c r="D188" i="5"/>
  <c r="E188" i="5"/>
  <c r="G188" i="5"/>
  <c r="H188" i="5"/>
  <c r="D189" i="5"/>
  <c r="E189" i="5"/>
  <c r="G189" i="5"/>
  <c r="H189" i="5"/>
  <c r="D109" i="5"/>
  <c r="E109" i="5"/>
  <c r="G109" i="5"/>
  <c r="H109" i="5"/>
  <c r="D111" i="5"/>
  <c r="E111" i="5"/>
  <c r="G111" i="5"/>
  <c r="H111" i="5"/>
  <c r="D110" i="5"/>
  <c r="E110" i="5"/>
  <c r="G110" i="5"/>
  <c r="H110" i="5"/>
  <c r="D190" i="5"/>
  <c r="E190" i="5"/>
  <c r="G190" i="5"/>
  <c r="H190" i="5"/>
  <c r="D98" i="5"/>
  <c r="E98" i="5"/>
  <c r="G98" i="5"/>
  <c r="H98" i="5"/>
  <c r="D118" i="5"/>
  <c r="E118" i="5"/>
  <c r="G118" i="5"/>
  <c r="H118" i="5"/>
  <c r="D135" i="5"/>
  <c r="E135" i="5"/>
  <c r="G135" i="5"/>
  <c r="H135" i="5"/>
  <c r="D112" i="5"/>
  <c r="E112" i="5"/>
  <c r="G112" i="5"/>
  <c r="H112" i="5"/>
  <c r="D136" i="5"/>
  <c r="E136" i="5"/>
  <c r="G136" i="5"/>
  <c r="H136" i="5"/>
  <c r="D117" i="5"/>
  <c r="E117" i="5"/>
  <c r="G117" i="5"/>
  <c r="H117" i="5"/>
  <c r="D125" i="5"/>
  <c r="E125" i="5"/>
  <c r="G125" i="5"/>
  <c r="H125" i="5"/>
  <c r="D126" i="5"/>
  <c r="E126" i="5"/>
  <c r="G126" i="5"/>
  <c r="H126" i="5"/>
  <c r="D120" i="5"/>
  <c r="E120" i="5"/>
  <c r="G120" i="5"/>
  <c r="H120" i="5"/>
  <c r="D122" i="5"/>
  <c r="E122" i="5"/>
  <c r="G122" i="5"/>
  <c r="H122" i="5"/>
  <c r="D191" i="5"/>
  <c r="E191" i="5"/>
  <c r="G191" i="5"/>
  <c r="H191" i="5"/>
  <c r="D124" i="5"/>
  <c r="E124" i="5"/>
  <c r="G124" i="5"/>
  <c r="H124" i="5"/>
  <c r="D114" i="5"/>
  <c r="E114" i="5"/>
  <c r="G114" i="5"/>
  <c r="H114" i="5"/>
  <c r="D127" i="5"/>
  <c r="E127" i="5"/>
  <c r="G127" i="5"/>
  <c r="H127" i="5"/>
  <c r="D115" i="5"/>
  <c r="E115" i="5"/>
  <c r="G115" i="5"/>
  <c r="H115" i="5"/>
  <c r="D145" i="5"/>
  <c r="E145" i="5"/>
  <c r="G145" i="5"/>
  <c r="H145" i="5"/>
  <c r="D128" i="5"/>
  <c r="E128" i="5"/>
  <c r="G128" i="5"/>
  <c r="H128" i="5"/>
  <c r="D129" i="5"/>
  <c r="E129" i="5"/>
  <c r="G129" i="5"/>
  <c r="H129" i="5"/>
  <c r="D192" i="5"/>
  <c r="E192" i="5"/>
  <c r="G192" i="5"/>
  <c r="H192" i="5"/>
  <c r="D130" i="5"/>
  <c r="E130" i="5"/>
  <c r="G130" i="5"/>
  <c r="H130" i="5"/>
  <c r="D119" i="5"/>
  <c r="E119" i="5"/>
  <c r="G119" i="5"/>
  <c r="H119" i="5"/>
  <c r="D123" i="5"/>
  <c r="E123" i="5"/>
  <c r="G123" i="5"/>
  <c r="H123" i="5"/>
  <c r="D193" i="5"/>
  <c r="E193" i="5"/>
  <c r="G193" i="5"/>
  <c r="H193" i="5"/>
  <c r="D132" i="5"/>
  <c r="E132" i="5"/>
  <c r="G132" i="5"/>
  <c r="H132" i="5"/>
  <c r="D194" i="5"/>
  <c r="E194" i="5"/>
  <c r="G194" i="5"/>
  <c r="H194" i="5"/>
  <c r="D121" i="5"/>
  <c r="E121" i="5"/>
  <c r="G121" i="5"/>
  <c r="H121" i="5"/>
  <c r="D133" i="5"/>
  <c r="E133" i="5"/>
  <c r="G133" i="5"/>
  <c r="H133" i="5"/>
  <c r="D195" i="5"/>
  <c r="E195" i="5"/>
  <c r="G195" i="5"/>
  <c r="H195" i="5"/>
  <c r="D137" i="5"/>
  <c r="E137" i="5"/>
  <c r="G137" i="5"/>
  <c r="H137" i="5"/>
  <c r="D139" i="5"/>
  <c r="E139" i="5"/>
  <c r="G139" i="5"/>
  <c r="H139" i="5"/>
  <c r="D196" i="5"/>
  <c r="E196" i="5"/>
  <c r="G196" i="5"/>
  <c r="H196" i="5"/>
  <c r="D197" i="5"/>
  <c r="E197" i="5"/>
  <c r="G197" i="5"/>
  <c r="H197" i="5"/>
  <c r="D141" i="5"/>
  <c r="E141" i="5"/>
  <c r="G141" i="5"/>
  <c r="H141" i="5"/>
  <c r="D134" i="5"/>
  <c r="E134" i="5"/>
  <c r="G134" i="5"/>
  <c r="H134" i="5"/>
  <c r="D198" i="5"/>
  <c r="E198" i="5"/>
  <c r="G198" i="5"/>
  <c r="H198" i="5"/>
  <c r="D140" i="5"/>
  <c r="E140" i="5"/>
  <c r="G140" i="5"/>
  <c r="H140" i="5"/>
  <c r="D199" i="5"/>
  <c r="E199" i="5"/>
  <c r="G199" i="5"/>
  <c r="H199" i="5"/>
  <c r="D142" i="5"/>
  <c r="E142" i="5"/>
  <c r="G142" i="5"/>
  <c r="H142" i="5"/>
  <c r="D200" i="5"/>
  <c r="E200" i="5"/>
  <c r="G200" i="5"/>
  <c r="H200" i="5"/>
  <c r="D156" i="5"/>
  <c r="E156" i="5"/>
  <c r="G156" i="5"/>
  <c r="H156" i="5"/>
  <c r="D144" i="5"/>
  <c r="E144" i="5"/>
  <c r="G144" i="5"/>
  <c r="H144" i="5"/>
  <c r="D131" i="5"/>
  <c r="E131" i="5"/>
  <c r="G131" i="5"/>
  <c r="H131" i="5"/>
  <c r="D201" i="5"/>
  <c r="E201" i="5"/>
  <c r="G201" i="5"/>
  <c r="H201" i="5"/>
  <c r="D146" i="5"/>
  <c r="E146" i="5"/>
  <c r="G146" i="5"/>
  <c r="H146" i="5"/>
  <c r="D138" i="5"/>
  <c r="E138" i="5"/>
  <c r="G138" i="5"/>
  <c r="H138" i="5"/>
  <c r="D151" i="5"/>
  <c r="E151" i="5"/>
  <c r="G151" i="5"/>
  <c r="H151" i="5"/>
  <c r="D148" i="5"/>
  <c r="E148" i="5"/>
  <c r="G148" i="5"/>
  <c r="H148" i="5"/>
  <c r="D149" i="5"/>
  <c r="E149" i="5"/>
  <c r="G149" i="5"/>
  <c r="H149" i="5"/>
  <c r="D202" i="5"/>
  <c r="E202" i="5"/>
  <c r="G202" i="5"/>
  <c r="H202" i="5"/>
  <c r="D203" i="5"/>
  <c r="E203" i="5"/>
  <c r="G203" i="5"/>
  <c r="H203" i="5"/>
  <c r="D204" i="5"/>
  <c r="E204" i="5"/>
  <c r="G204" i="5"/>
  <c r="H204" i="5"/>
  <c r="D205" i="5"/>
  <c r="E205" i="5"/>
  <c r="G205" i="5"/>
  <c r="H205" i="5"/>
  <c r="D206" i="5"/>
  <c r="E206" i="5"/>
  <c r="G206" i="5"/>
  <c r="H206" i="5"/>
  <c r="D152" i="5"/>
  <c r="E152" i="5"/>
  <c r="G152" i="5"/>
  <c r="H152" i="5"/>
  <c r="D207" i="5"/>
  <c r="E207" i="5"/>
  <c r="G207" i="5"/>
  <c r="H207" i="5"/>
  <c r="D164" i="5"/>
  <c r="E164" i="5"/>
  <c r="G164" i="5"/>
  <c r="H164" i="5"/>
  <c r="D159" i="5"/>
  <c r="E159" i="5"/>
  <c r="G159" i="5"/>
  <c r="H159" i="5"/>
  <c r="D154" i="5"/>
  <c r="E154" i="5"/>
  <c r="G154" i="5"/>
  <c r="H154" i="5"/>
  <c r="D150" i="5"/>
  <c r="E150" i="5"/>
  <c r="G150" i="5"/>
  <c r="H150" i="5"/>
  <c r="D153" i="5"/>
  <c r="E153" i="5"/>
  <c r="G153" i="5"/>
  <c r="H153" i="5"/>
  <c r="D208" i="5"/>
  <c r="E208" i="5"/>
  <c r="G208" i="5"/>
  <c r="H208" i="5"/>
  <c r="D166" i="5"/>
  <c r="E166" i="5"/>
  <c r="G166" i="5"/>
  <c r="H166" i="5"/>
  <c r="D209" i="5"/>
  <c r="E209" i="5"/>
  <c r="G209" i="5"/>
  <c r="H209" i="5"/>
  <c r="D168" i="5"/>
  <c r="E168" i="5"/>
  <c r="G168" i="5"/>
  <c r="H168" i="5"/>
  <c r="D147" i="5"/>
  <c r="E147" i="5"/>
  <c r="G147" i="5"/>
  <c r="H147" i="5"/>
  <c r="D160" i="5"/>
  <c r="E160" i="5"/>
  <c r="G160" i="5"/>
  <c r="H160" i="5"/>
  <c r="D210" i="5"/>
  <c r="E210" i="5"/>
  <c r="G210" i="5"/>
  <c r="H210" i="5"/>
  <c r="D211" i="5"/>
  <c r="E211" i="5"/>
  <c r="G211" i="5"/>
  <c r="H211" i="5"/>
  <c r="D161" i="5"/>
  <c r="E161" i="5"/>
  <c r="G161" i="5"/>
  <c r="H161" i="5"/>
  <c r="D212" i="5"/>
  <c r="E212" i="5"/>
  <c r="G212" i="5"/>
  <c r="H212" i="5"/>
  <c r="D213" i="5"/>
  <c r="E213" i="5"/>
  <c r="G213" i="5"/>
  <c r="H213" i="5"/>
  <c r="D143" i="5"/>
  <c r="E143" i="5"/>
  <c r="G143" i="5"/>
  <c r="H143" i="5"/>
  <c r="D157" i="5"/>
  <c r="E157" i="5"/>
  <c r="G157" i="5"/>
  <c r="H157" i="5"/>
  <c r="D214" i="5"/>
  <c r="E214" i="5"/>
  <c r="G214" i="5"/>
  <c r="H214" i="5"/>
  <c r="D215" i="5"/>
  <c r="E215" i="5"/>
  <c r="G215" i="5"/>
  <c r="H215" i="5"/>
  <c r="D167" i="5"/>
  <c r="E167" i="5"/>
  <c r="G167" i="5"/>
  <c r="H167" i="5"/>
  <c r="D216" i="5"/>
  <c r="E216" i="5"/>
  <c r="G216" i="5"/>
  <c r="H216" i="5"/>
  <c r="D155" i="5"/>
  <c r="E155" i="5"/>
  <c r="G155" i="5"/>
  <c r="H155" i="5"/>
  <c r="D170" i="5"/>
  <c r="E170" i="5"/>
  <c r="G170" i="5"/>
  <c r="H170" i="5"/>
  <c r="D169" i="5"/>
  <c r="E169" i="5"/>
  <c r="G169" i="5"/>
  <c r="H169" i="5"/>
  <c r="D217" i="5"/>
  <c r="E217" i="5"/>
  <c r="G217" i="5"/>
  <c r="H217" i="5"/>
  <c r="D173" i="5"/>
  <c r="E173" i="5"/>
  <c r="G173" i="5"/>
  <c r="H173" i="5"/>
  <c r="D163" i="5"/>
  <c r="E163" i="5"/>
  <c r="G163" i="5"/>
  <c r="H163" i="5"/>
  <c r="D174" i="5"/>
  <c r="E174" i="5"/>
  <c r="G174" i="5"/>
  <c r="H174" i="5"/>
  <c r="D158" i="5"/>
  <c r="E158" i="5"/>
  <c r="G158" i="5"/>
  <c r="H158" i="5"/>
  <c r="D179" i="5"/>
  <c r="E179" i="5"/>
  <c r="G179" i="5"/>
  <c r="H179" i="5"/>
  <c r="D162" i="5"/>
  <c r="E162" i="5"/>
  <c r="G162" i="5"/>
  <c r="H162" i="5"/>
  <c r="D165" i="5"/>
  <c r="E165" i="5"/>
  <c r="G165" i="5"/>
  <c r="H165" i="5"/>
  <c r="D176" i="5"/>
  <c r="E176" i="5"/>
  <c r="G176" i="5"/>
  <c r="H176" i="5"/>
  <c r="D218" i="5"/>
  <c r="E218" i="5"/>
  <c r="G218" i="5"/>
  <c r="H218" i="5"/>
  <c r="D175" i="5"/>
  <c r="E175" i="5"/>
  <c r="G175" i="5"/>
  <c r="H175" i="5"/>
  <c r="D178" i="5"/>
  <c r="E178" i="5"/>
  <c r="G178" i="5"/>
  <c r="H178" i="5"/>
  <c r="D180" i="5"/>
  <c r="E180" i="5"/>
  <c r="G180" i="5"/>
  <c r="H180" i="5"/>
  <c r="D172" i="5"/>
  <c r="E172" i="5"/>
  <c r="G172" i="5"/>
  <c r="H172" i="5"/>
  <c r="D219" i="5"/>
  <c r="E219" i="5"/>
  <c r="G219" i="5"/>
  <c r="H219" i="5"/>
  <c r="D171" i="5"/>
  <c r="E171" i="5"/>
  <c r="G171" i="5"/>
  <c r="H171" i="5"/>
  <c r="D177" i="5"/>
  <c r="E177" i="5"/>
  <c r="G177" i="5"/>
  <c r="H177" i="5"/>
  <c r="D220" i="5"/>
  <c r="E220" i="5"/>
  <c r="G220" i="5"/>
  <c r="H220" i="5"/>
  <c r="D221" i="5"/>
  <c r="E221" i="5"/>
  <c r="G221" i="5"/>
  <c r="H221" i="5"/>
  <c r="D222" i="5"/>
  <c r="E222" i="5"/>
  <c r="G222" i="5"/>
  <c r="H222" i="5"/>
  <c r="D223" i="5"/>
  <c r="E223" i="5"/>
  <c r="G223" i="5"/>
  <c r="H223" i="5"/>
  <c r="D224" i="5"/>
  <c r="E224" i="5"/>
  <c r="G224" i="5"/>
  <c r="H224" i="5"/>
  <c r="D225" i="5"/>
  <c r="E225" i="5"/>
  <c r="G225" i="5"/>
  <c r="H225" i="5"/>
  <c r="D226" i="5"/>
  <c r="E226" i="5"/>
  <c r="G226" i="5"/>
  <c r="H226" i="5"/>
  <c r="D227" i="5"/>
  <c r="E227" i="5"/>
  <c r="G227" i="5"/>
  <c r="H227" i="5"/>
  <c r="D228" i="5"/>
  <c r="E228" i="5"/>
  <c r="G228" i="5"/>
  <c r="H228" i="5"/>
  <c r="D229" i="5"/>
  <c r="E229" i="5"/>
  <c r="G229" i="5"/>
  <c r="H229" i="5"/>
  <c r="D230" i="5"/>
  <c r="E230" i="5"/>
  <c r="G230" i="5"/>
  <c r="H230" i="5"/>
  <c r="D231" i="5"/>
  <c r="E231" i="5"/>
  <c r="G231" i="5"/>
  <c r="H231" i="5"/>
  <c r="D232" i="5"/>
  <c r="E232" i="5"/>
  <c r="G232" i="5"/>
  <c r="H232" i="5"/>
  <c r="D233" i="5"/>
  <c r="E233" i="5"/>
  <c r="G233" i="5"/>
  <c r="H233" i="5"/>
  <c r="D234" i="5"/>
  <c r="E234" i="5"/>
  <c r="G234" i="5"/>
  <c r="H234" i="5"/>
  <c r="D235" i="5"/>
  <c r="E235" i="5"/>
  <c r="G235" i="5"/>
  <c r="H235" i="5"/>
  <c r="D236" i="5"/>
  <c r="E236" i="5"/>
  <c r="G236" i="5"/>
  <c r="H236" i="5"/>
  <c r="D237" i="5"/>
  <c r="E237" i="5"/>
  <c r="G237" i="5"/>
  <c r="H237" i="5"/>
  <c r="D238" i="5"/>
  <c r="E238" i="5"/>
  <c r="G238" i="5"/>
  <c r="H238" i="5"/>
  <c r="D239" i="5"/>
  <c r="E239" i="5"/>
  <c r="G239" i="5"/>
  <c r="H239" i="5"/>
  <c r="D240" i="5"/>
  <c r="E240" i="5"/>
  <c r="G240" i="5"/>
  <c r="H240" i="5"/>
  <c r="D241" i="5"/>
  <c r="E241" i="5"/>
  <c r="G241" i="5"/>
  <c r="H241" i="5"/>
  <c r="D242" i="5"/>
  <c r="E242" i="5"/>
  <c r="G242" i="5"/>
  <c r="H242" i="5"/>
  <c r="D243" i="5"/>
  <c r="E243" i="5"/>
  <c r="G243" i="5"/>
  <c r="H243" i="5"/>
  <c r="D244" i="5"/>
  <c r="E244" i="5"/>
  <c r="G244" i="5"/>
  <c r="H244" i="5"/>
  <c r="D245" i="5"/>
  <c r="E245" i="5"/>
  <c r="G245" i="5"/>
  <c r="H245" i="5"/>
  <c r="D246" i="5"/>
  <c r="E246" i="5"/>
  <c r="G246" i="5"/>
  <c r="H246" i="5"/>
  <c r="D247" i="5"/>
  <c r="E247" i="5"/>
  <c r="G247" i="5"/>
  <c r="H247" i="5"/>
  <c r="D248" i="5"/>
  <c r="E248" i="5"/>
  <c r="G248" i="5"/>
  <c r="H248" i="5"/>
  <c r="D249" i="5"/>
  <c r="E249" i="5"/>
  <c r="G249" i="5"/>
  <c r="H249" i="5"/>
  <c r="D250" i="5"/>
  <c r="E250" i="5"/>
  <c r="G250" i="5"/>
  <c r="H250" i="5"/>
  <c r="D251" i="5"/>
  <c r="E251" i="5"/>
  <c r="G251" i="5"/>
  <c r="H251" i="5"/>
  <c r="D252" i="5"/>
  <c r="E252" i="5"/>
  <c r="G252" i="5"/>
  <c r="H252" i="5"/>
  <c r="D253" i="5"/>
  <c r="E253" i="5"/>
  <c r="G253" i="5"/>
  <c r="H253" i="5"/>
  <c r="D254" i="5"/>
  <c r="E254" i="5"/>
  <c r="G254" i="5"/>
  <c r="H254" i="5"/>
  <c r="D255" i="5"/>
  <c r="E255" i="5"/>
  <c r="G255" i="5"/>
  <c r="H255" i="5"/>
  <c r="D256" i="5"/>
  <c r="E256" i="5"/>
  <c r="G256" i="5"/>
  <c r="H256" i="5"/>
  <c r="D257" i="5"/>
  <c r="E257" i="5"/>
  <c r="G257" i="5"/>
  <c r="H257" i="5"/>
  <c r="D258" i="5"/>
  <c r="E258" i="5"/>
  <c r="G258" i="5"/>
  <c r="H258" i="5"/>
  <c r="D259" i="5"/>
  <c r="E259" i="5"/>
  <c r="G259" i="5"/>
  <c r="H259" i="5"/>
  <c r="D260" i="5"/>
  <c r="E260" i="5"/>
  <c r="G260" i="5"/>
  <c r="H260" i="5"/>
  <c r="D261" i="5"/>
  <c r="E261" i="5"/>
  <c r="G261" i="5"/>
  <c r="H261" i="5"/>
  <c r="D262" i="5"/>
  <c r="E262" i="5"/>
  <c r="G262" i="5"/>
  <c r="H262" i="5"/>
  <c r="D263" i="5"/>
  <c r="E263" i="5"/>
  <c r="G263" i="5"/>
  <c r="H263" i="5"/>
  <c r="D264" i="5"/>
  <c r="E264" i="5"/>
  <c r="G264" i="5"/>
  <c r="H264" i="5"/>
  <c r="D265" i="5"/>
  <c r="E265" i="5"/>
  <c r="G265" i="5"/>
  <c r="H265" i="5"/>
  <c r="D266" i="5"/>
  <c r="E266" i="5"/>
  <c r="G266" i="5"/>
  <c r="H266" i="5"/>
  <c r="D267" i="5"/>
  <c r="E267" i="5"/>
  <c r="G267" i="5"/>
  <c r="H267" i="5"/>
  <c r="D268" i="5"/>
  <c r="E268" i="5"/>
  <c r="G268" i="5"/>
  <c r="H268" i="5"/>
  <c r="D269" i="5"/>
  <c r="E269" i="5"/>
  <c r="G269" i="5"/>
  <c r="H269" i="5"/>
  <c r="D270" i="5"/>
  <c r="E270" i="5"/>
  <c r="G270" i="5"/>
  <c r="H270" i="5"/>
  <c r="D271" i="5"/>
  <c r="E271" i="5"/>
  <c r="G271" i="5"/>
  <c r="H271" i="5"/>
  <c r="D272" i="5"/>
  <c r="E272" i="5"/>
  <c r="G272" i="5"/>
  <c r="H272" i="5"/>
  <c r="D273" i="5"/>
  <c r="E273" i="5"/>
  <c r="G273" i="5"/>
  <c r="H273" i="5"/>
  <c r="D274" i="5"/>
  <c r="E274" i="5"/>
  <c r="G274" i="5"/>
  <c r="H274" i="5"/>
  <c r="D275" i="5"/>
  <c r="E275" i="5"/>
  <c r="G275" i="5"/>
  <c r="H275" i="5"/>
  <c r="D276" i="5"/>
  <c r="E276" i="5"/>
  <c r="G276" i="5"/>
  <c r="H276" i="5"/>
  <c r="D277" i="5"/>
  <c r="E277" i="5"/>
  <c r="G277" i="5"/>
  <c r="H277" i="5"/>
  <c r="D278" i="5"/>
  <c r="E278" i="5"/>
  <c r="G278" i="5"/>
  <c r="H278" i="5"/>
  <c r="D279" i="5"/>
  <c r="E279" i="5"/>
  <c r="G279" i="5"/>
  <c r="H279" i="5"/>
  <c r="D280" i="5"/>
  <c r="E280" i="5"/>
  <c r="G280" i="5"/>
  <c r="H280" i="5"/>
  <c r="D281" i="5"/>
  <c r="E281" i="5"/>
  <c r="G281" i="5"/>
  <c r="H281" i="5"/>
  <c r="D282" i="5"/>
  <c r="E282" i="5"/>
  <c r="G282" i="5"/>
  <c r="H282" i="5"/>
  <c r="D283" i="5"/>
  <c r="E283" i="5"/>
  <c r="G283" i="5"/>
  <c r="H283" i="5"/>
  <c r="D284" i="5"/>
  <c r="E284" i="5"/>
  <c r="G284" i="5"/>
  <c r="H284" i="5"/>
  <c r="D285" i="5"/>
  <c r="E285" i="5"/>
  <c r="G285" i="5"/>
  <c r="H285" i="5"/>
  <c r="D286" i="5"/>
  <c r="E286" i="5"/>
  <c r="G286" i="5"/>
  <c r="H286" i="5"/>
  <c r="D287" i="5"/>
  <c r="E287" i="5"/>
  <c r="G287" i="5"/>
  <c r="H287" i="5"/>
  <c r="D288" i="5"/>
  <c r="E288" i="5"/>
  <c r="G288" i="5"/>
  <c r="H288" i="5"/>
  <c r="D289" i="5"/>
  <c r="E289" i="5"/>
  <c r="G289" i="5"/>
  <c r="H289" i="5"/>
  <c r="D290" i="5"/>
  <c r="E290" i="5"/>
  <c r="G290" i="5"/>
  <c r="H290" i="5"/>
  <c r="D291" i="5"/>
  <c r="E291" i="5"/>
  <c r="G291" i="5"/>
  <c r="H291" i="5"/>
  <c r="D292" i="5"/>
  <c r="E292" i="5"/>
  <c r="G292" i="5"/>
  <c r="H292" i="5"/>
  <c r="D293" i="5"/>
  <c r="E293" i="5"/>
  <c r="G293" i="5"/>
  <c r="H293" i="5"/>
  <c r="D294" i="5"/>
  <c r="E294" i="5"/>
  <c r="G294" i="5"/>
  <c r="H294" i="5"/>
  <c r="D295" i="5"/>
  <c r="E295" i="5"/>
  <c r="G295" i="5"/>
  <c r="H295" i="5"/>
  <c r="D296" i="5"/>
  <c r="E296" i="5"/>
  <c r="G296" i="5"/>
  <c r="H296" i="5"/>
  <c r="D297" i="5"/>
  <c r="E297" i="5"/>
  <c r="G297" i="5"/>
  <c r="H297" i="5"/>
  <c r="D298" i="5"/>
  <c r="E298" i="5"/>
  <c r="G298" i="5"/>
  <c r="H298" i="5"/>
  <c r="D299" i="5"/>
  <c r="E299" i="5"/>
  <c r="G299" i="5"/>
  <c r="H299" i="5"/>
  <c r="D300" i="5"/>
  <c r="E300" i="5"/>
  <c r="G300" i="5"/>
  <c r="H300" i="5"/>
  <c r="D301" i="5"/>
  <c r="E301" i="5"/>
  <c r="G301" i="5"/>
  <c r="H301" i="5"/>
  <c r="D302" i="5"/>
  <c r="E302" i="5"/>
  <c r="G302" i="5"/>
  <c r="H302" i="5"/>
  <c r="D303" i="5"/>
  <c r="E303" i="5"/>
  <c r="G303" i="5"/>
  <c r="H303" i="5"/>
  <c r="D304" i="5"/>
  <c r="E304" i="5"/>
  <c r="G304" i="5"/>
  <c r="H304" i="5"/>
  <c r="D305" i="5"/>
  <c r="E305" i="5"/>
  <c r="G305" i="5"/>
  <c r="H305" i="5"/>
  <c r="D306" i="5"/>
  <c r="E306" i="5"/>
  <c r="G306" i="5"/>
  <c r="H306" i="5"/>
  <c r="D307" i="5"/>
  <c r="E307" i="5"/>
  <c r="G307" i="5"/>
  <c r="H307" i="5"/>
  <c r="D308" i="5"/>
  <c r="E308" i="5"/>
  <c r="G308" i="5"/>
  <c r="H308" i="5"/>
  <c r="D309" i="5"/>
  <c r="E309" i="5"/>
  <c r="G309" i="5"/>
  <c r="H309" i="5"/>
  <c r="D310" i="5"/>
  <c r="E310" i="5"/>
  <c r="G310" i="5"/>
  <c r="H310" i="5"/>
  <c r="D311" i="5"/>
  <c r="E311" i="5"/>
  <c r="G311" i="5"/>
  <c r="H311" i="5"/>
  <c r="D312" i="5"/>
  <c r="E312" i="5"/>
  <c r="G312" i="5"/>
  <c r="H312" i="5"/>
  <c r="D313" i="5"/>
  <c r="E313" i="5"/>
  <c r="G313" i="5"/>
  <c r="H313" i="5"/>
  <c r="D314" i="5"/>
  <c r="E314" i="5"/>
  <c r="G314" i="5"/>
  <c r="H314" i="5"/>
  <c r="D315" i="5"/>
  <c r="E315" i="5"/>
  <c r="G315" i="5"/>
  <c r="H315" i="5"/>
  <c r="D316" i="5"/>
  <c r="E316" i="5"/>
  <c r="G316" i="5"/>
  <c r="H316" i="5"/>
  <c r="D317" i="5"/>
  <c r="E317" i="5"/>
  <c r="G317" i="5"/>
  <c r="H317" i="5"/>
  <c r="D318" i="5"/>
  <c r="E318" i="5"/>
  <c r="G318" i="5"/>
  <c r="H318" i="5"/>
  <c r="D319" i="5"/>
  <c r="E319" i="5"/>
  <c r="G319" i="5"/>
  <c r="H319" i="5"/>
  <c r="D320" i="5"/>
  <c r="E320" i="5"/>
  <c r="G320" i="5"/>
  <c r="H320" i="5"/>
  <c r="D321" i="5"/>
  <c r="E321" i="5"/>
  <c r="G321" i="5"/>
  <c r="H321" i="5"/>
  <c r="D322" i="5"/>
  <c r="E322" i="5"/>
  <c r="G322" i="5"/>
  <c r="H322" i="5"/>
  <c r="D323" i="5"/>
  <c r="E323" i="5"/>
  <c r="G323" i="5"/>
  <c r="H323" i="5"/>
  <c r="D324" i="5"/>
  <c r="E324" i="5"/>
  <c r="G324" i="5"/>
  <c r="H324" i="5"/>
  <c r="D325" i="5"/>
  <c r="E325" i="5"/>
  <c r="G325" i="5"/>
  <c r="H325" i="5"/>
  <c r="D326" i="5"/>
  <c r="E326" i="5"/>
  <c r="G326" i="5"/>
  <c r="H326" i="5"/>
  <c r="D327" i="5"/>
  <c r="E327" i="5"/>
  <c r="G327" i="5"/>
  <c r="H327" i="5"/>
  <c r="D328" i="5"/>
  <c r="E328" i="5"/>
  <c r="G328" i="5"/>
  <c r="H328" i="5"/>
  <c r="D329" i="5"/>
  <c r="E329" i="5"/>
  <c r="G329" i="5"/>
  <c r="H329" i="5"/>
  <c r="D330" i="5"/>
  <c r="E330" i="5"/>
  <c r="G330" i="5"/>
  <c r="H330" i="5"/>
  <c r="D331" i="5"/>
  <c r="E331" i="5"/>
  <c r="G331" i="5"/>
  <c r="H331" i="5"/>
  <c r="D332" i="5"/>
  <c r="E332" i="5"/>
  <c r="G332" i="5"/>
  <c r="H332" i="5"/>
  <c r="D333" i="5"/>
  <c r="E333" i="5"/>
  <c r="G333" i="5"/>
  <c r="H333" i="5"/>
  <c r="D334" i="5"/>
  <c r="E334" i="5"/>
  <c r="G334" i="5"/>
  <c r="H334" i="5"/>
  <c r="D335" i="5"/>
  <c r="E335" i="5"/>
  <c r="G335" i="5"/>
  <c r="H335" i="5"/>
  <c r="D336" i="5"/>
  <c r="E336" i="5"/>
  <c r="G336" i="5"/>
  <c r="H336" i="5"/>
  <c r="D337" i="5"/>
  <c r="E337" i="5"/>
  <c r="G337" i="5"/>
  <c r="H337" i="5"/>
  <c r="D338" i="5"/>
  <c r="E338" i="5"/>
  <c r="G338" i="5"/>
  <c r="H338" i="5"/>
  <c r="D339" i="5"/>
  <c r="E339" i="5"/>
  <c r="G339" i="5"/>
  <c r="H339" i="5"/>
  <c r="D340" i="5"/>
  <c r="E340" i="5"/>
  <c r="G340" i="5"/>
  <c r="H340" i="5"/>
  <c r="D341" i="5"/>
  <c r="E341" i="5"/>
  <c r="G341" i="5"/>
  <c r="H341" i="5"/>
  <c r="D342" i="5"/>
  <c r="E342" i="5"/>
  <c r="G342" i="5"/>
  <c r="H342" i="5"/>
  <c r="D343" i="5"/>
  <c r="E343" i="5"/>
  <c r="G343" i="5"/>
  <c r="H343" i="5"/>
  <c r="D344" i="5"/>
  <c r="E344" i="5"/>
  <c r="G344" i="5"/>
  <c r="H344" i="5"/>
  <c r="D345" i="5"/>
  <c r="E345" i="5"/>
  <c r="G345" i="5"/>
  <c r="H345" i="5"/>
  <c r="D346" i="5"/>
  <c r="E346" i="5"/>
  <c r="G346" i="5"/>
  <c r="H346" i="5"/>
  <c r="D347" i="5"/>
  <c r="E347" i="5"/>
  <c r="G347" i="5"/>
  <c r="H347" i="5"/>
  <c r="D348" i="5"/>
  <c r="E348" i="5"/>
  <c r="G348" i="5"/>
  <c r="H348" i="5"/>
  <c r="D349" i="5"/>
  <c r="E349" i="5"/>
  <c r="G349" i="5"/>
  <c r="H349" i="5"/>
  <c r="D350" i="5"/>
  <c r="E350" i="5"/>
  <c r="G350" i="5"/>
  <c r="H350" i="5"/>
  <c r="D351" i="5"/>
  <c r="E351" i="5"/>
  <c r="G351" i="5"/>
  <c r="H351" i="5"/>
  <c r="D391" i="5"/>
  <c r="E391" i="5"/>
  <c r="G391" i="5"/>
  <c r="H391" i="5"/>
  <c r="D352" i="5"/>
  <c r="E352" i="5"/>
  <c r="G352" i="5"/>
  <c r="H352" i="5"/>
  <c r="D397" i="5"/>
  <c r="E397" i="5"/>
  <c r="G397" i="5"/>
  <c r="H397" i="5"/>
  <c r="D353" i="5"/>
  <c r="E353" i="5"/>
  <c r="G353" i="5"/>
  <c r="H353" i="5"/>
  <c r="D354" i="5"/>
  <c r="E354" i="5"/>
  <c r="G354" i="5"/>
  <c r="H354" i="5"/>
  <c r="D355" i="5"/>
  <c r="E355" i="5"/>
  <c r="G355" i="5"/>
  <c r="H355" i="5"/>
  <c r="D356" i="5"/>
  <c r="E356" i="5"/>
  <c r="G356" i="5"/>
  <c r="H356" i="5"/>
  <c r="D392" i="5"/>
  <c r="E392" i="5"/>
  <c r="G392" i="5"/>
  <c r="H392" i="5"/>
  <c r="D357" i="5"/>
  <c r="E357" i="5"/>
  <c r="G357" i="5"/>
  <c r="H357" i="5"/>
  <c r="D358" i="5"/>
  <c r="E358" i="5"/>
  <c r="G358" i="5"/>
  <c r="H358" i="5"/>
  <c r="D359" i="5"/>
  <c r="E359" i="5"/>
  <c r="G359" i="5"/>
  <c r="H359" i="5"/>
  <c r="D360" i="5"/>
  <c r="E360" i="5"/>
  <c r="G360" i="5"/>
  <c r="H360" i="5"/>
  <c r="D361" i="5"/>
  <c r="E361" i="5"/>
  <c r="G361" i="5"/>
  <c r="H361" i="5"/>
  <c r="D362" i="5"/>
  <c r="E362" i="5"/>
  <c r="G362" i="5"/>
  <c r="H362" i="5"/>
  <c r="D363" i="5"/>
  <c r="E363" i="5"/>
  <c r="G363" i="5"/>
  <c r="H363" i="5"/>
  <c r="D364" i="5"/>
  <c r="E364" i="5"/>
  <c r="G364" i="5"/>
  <c r="H364" i="5"/>
  <c r="D393" i="5"/>
  <c r="E393" i="5"/>
  <c r="G393" i="5"/>
  <c r="H393" i="5"/>
  <c r="D365" i="5"/>
  <c r="E365" i="5"/>
  <c r="G365" i="5"/>
  <c r="H365" i="5"/>
  <c r="D366" i="5"/>
  <c r="E366" i="5"/>
  <c r="G366" i="5"/>
  <c r="H366" i="5"/>
  <c r="D367" i="5"/>
  <c r="E367" i="5"/>
  <c r="G367" i="5"/>
  <c r="H367" i="5"/>
  <c r="D368" i="5"/>
  <c r="E368" i="5"/>
  <c r="G368" i="5"/>
  <c r="H368" i="5"/>
  <c r="D369" i="5"/>
  <c r="E369" i="5"/>
  <c r="G369" i="5"/>
  <c r="H369" i="5"/>
  <c r="D395" i="5"/>
  <c r="E395" i="5"/>
  <c r="G395" i="5"/>
  <c r="H395" i="5"/>
  <c r="D370" i="5"/>
  <c r="E370" i="5"/>
  <c r="G370" i="5"/>
  <c r="H370" i="5"/>
  <c r="D371" i="5"/>
  <c r="E371" i="5"/>
  <c r="G371" i="5"/>
  <c r="H371" i="5"/>
  <c r="D372" i="5"/>
  <c r="E372" i="5"/>
  <c r="G372" i="5"/>
  <c r="H372" i="5"/>
  <c r="D373" i="5"/>
  <c r="E373" i="5"/>
  <c r="G373" i="5"/>
  <c r="H373" i="5"/>
  <c r="D374" i="5"/>
  <c r="E374" i="5"/>
  <c r="G374" i="5"/>
  <c r="H374" i="5"/>
  <c r="D375" i="5"/>
  <c r="E375" i="5"/>
  <c r="G375" i="5"/>
  <c r="H375" i="5"/>
  <c r="D376" i="5"/>
  <c r="E376" i="5"/>
  <c r="G376" i="5"/>
  <c r="H376" i="5"/>
  <c r="D377" i="5"/>
  <c r="E377" i="5"/>
  <c r="G377" i="5"/>
  <c r="H377" i="5"/>
  <c r="D378" i="5"/>
  <c r="E378" i="5"/>
  <c r="G378" i="5"/>
  <c r="H378" i="5"/>
  <c r="D379" i="5"/>
  <c r="E379" i="5"/>
  <c r="G379" i="5"/>
  <c r="H379" i="5"/>
  <c r="D380" i="5"/>
  <c r="E380" i="5"/>
  <c r="G380" i="5"/>
  <c r="H380" i="5"/>
  <c r="D381" i="5"/>
  <c r="E381" i="5"/>
  <c r="G381" i="5"/>
  <c r="H381" i="5"/>
  <c r="D382" i="5"/>
  <c r="E382" i="5"/>
  <c r="G382" i="5"/>
  <c r="H382" i="5"/>
  <c r="D383" i="5"/>
  <c r="E383" i="5"/>
  <c r="G383" i="5"/>
  <c r="H383" i="5"/>
  <c r="D384" i="5"/>
  <c r="E384" i="5"/>
  <c r="G384" i="5"/>
  <c r="H384" i="5"/>
  <c r="D385" i="5"/>
  <c r="E385" i="5"/>
  <c r="G385" i="5"/>
  <c r="H385" i="5"/>
  <c r="D386" i="5"/>
  <c r="E386" i="5"/>
  <c r="G386" i="5"/>
  <c r="H386" i="5"/>
  <c r="D387" i="5"/>
  <c r="E387" i="5"/>
  <c r="G387" i="5"/>
  <c r="H387" i="5"/>
  <c r="D396" i="5"/>
  <c r="E396" i="5"/>
  <c r="G396" i="5"/>
  <c r="H396" i="5"/>
  <c r="D388" i="5"/>
  <c r="E388" i="5"/>
  <c r="G388" i="5"/>
  <c r="H388" i="5"/>
  <c r="D389" i="5"/>
  <c r="E389" i="5"/>
  <c r="G389" i="5"/>
  <c r="H389" i="5"/>
  <c r="D390" i="5"/>
  <c r="E390" i="5"/>
  <c r="G390" i="5"/>
  <c r="H390" i="5"/>
  <c r="D415" i="5"/>
  <c r="E415" i="5"/>
  <c r="G415" i="5"/>
  <c r="H415" i="5"/>
  <c r="D400" i="5"/>
  <c r="E400" i="5"/>
  <c r="G400" i="5"/>
  <c r="H400" i="5"/>
  <c r="D394" i="5"/>
  <c r="E394" i="5"/>
  <c r="G394" i="5"/>
  <c r="H394" i="5"/>
  <c r="D401" i="5"/>
  <c r="E401" i="5"/>
  <c r="G401" i="5"/>
  <c r="H401" i="5"/>
  <c r="D402" i="5"/>
  <c r="E402" i="5"/>
  <c r="G402" i="5"/>
  <c r="H402" i="5"/>
  <c r="D425" i="5"/>
  <c r="E425" i="5"/>
  <c r="G425" i="5"/>
  <c r="H425" i="5"/>
  <c r="D403" i="5"/>
  <c r="E403" i="5"/>
  <c r="G403" i="5"/>
  <c r="H403" i="5"/>
  <c r="D404" i="5"/>
  <c r="E404" i="5"/>
  <c r="G404" i="5"/>
  <c r="H404" i="5"/>
  <c r="D413" i="5"/>
  <c r="E413" i="5"/>
  <c r="G413" i="5"/>
  <c r="H413" i="5"/>
  <c r="D406" i="5"/>
  <c r="E406" i="5"/>
  <c r="G406" i="5"/>
  <c r="H406" i="5"/>
  <c r="D422" i="5"/>
  <c r="E422" i="5"/>
  <c r="G422" i="5"/>
  <c r="H422" i="5"/>
  <c r="D408" i="5"/>
  <c r="E408" i="5"/>
  <c r="G408" i="5"/>
  <c r="H408" i="5"/>
  <c r="D410" i="5"/>
  <c r="E410" i="5"/>
  <c r="G410" i="5"/>
  <c r="H410" i="5"/>
  <c r="D411" i="5"/>
  <c r="E411" i="5"/>
  <c r="G411" i="5"/>
  <c r="H411" i="5"/>
  <c r="D409" i="5"/>
  <c r="E409" i="5"/>
  <c r="G409" i="5"/>
  <c r="H409" i="5"/>
  <c r="D398" i="5"/>
  <c r="E398" i="5"/>
  <c r="G398" i="5"/>
  <c r="H398" i="5"/>
  <c r="D399" i="5"/>
  <c r="E399" i="5"/>
  <c r="G399" i="5"/>
  <c r="H399" i="5"/>
  <c r="D414" i="5"/>
  <c r="E414" i="5"/>
  <c r="G414" i="5"/>
  <c r="H414" i="5"/>
  <c r="D416" i="5"/>
  <c r="E416" i="5"/>
  <c r="G416" i="5"/>
  <c r="H416" i="5"/>
  <c r="D426" i="5"/>
  <c r="E426" i="5"/>
  <c r="G426" i="5"/>
  <c r="H426" i="5"/>
  <c r="D427" i="5"/>
  <c r="E427" i="5"/>
  <c r="G427" i="5"/>
  <c r="H427" i="5"/>
  <c r="D417" i="5"/>
  <c r="E417" i="5"/>
  <c r="G417" i="5"/>
  <c r="H417" i="5"/>
  <c r="D419" i="5"/>
  <c r="E419" i="5"/>
  <c r="G419" i="5"/>
  <c r="H419" i="5"/>
  <c r="D405" i="5"/>
  <c r="E405" i="5"/>
  <c r="G405" i="5"/>
  <c r="H405" i="5"/>
  <c r="D420" i="5"/>
  <c r="E420" i="5"/>
  <c r="G420" i="5"/>
  <c r="H420" i="5"/>
  <c r="D421" i="5"/>
  <c r="E421" i="5"/>
  <c r="G421" i="5"/>
  <c r="H421" i="5"/>
  <c r="D429" i="5"/>
  <c r="E429" i="5"/>
  <c r="G429" i="5"/>
  <c r="H429" i="5"/>
  <c r="D428" i="5"/>
  <c r="E428" i="5"/>
  <c r="G428" i="5"/>
  <c r="H428" i="5"/>
  <c r="D423" i="5"/>
  <c r="E423" i="5"/>
  <c r="G423" i="5"/>
  <c r="H423" i="5"/>
  <c r="D407" i="5"/>
  <c r="E407" i="5"/>
  <c r="G407" i="5"/>
  <c r="H407" i="5"/>
  <c r="D430" i="5"/>
  <c r="E430" i="5"/>
  <c r="G430" i="5"/>
  <c r="H430" i="5"/>
  <c r="D431" i="5"/>
  <c r="E431" i="5"/>
  <c r="G431" i="5"/>
  <c r="H431" i="5"/>
  <c r="D412" i="5"/>
  <c r="E412" i="5"/>
  <c r="G412" i="5"/>
  <c r="H412" i="5"/>
  <c r="D434" i="5"/>
  <c r="E434" i="5"/>
  <c r="G434" i="5"/>
  <c r="H434" i="5"/>
  <c r="D433" i="5"/>
  <c r="E433" i="5"/>
  <c r="G433" i="5"/>
  <c r="H433" i="5"/>
  <c r="D435" i="5"/>
  <c r="E435" i="5"/>
  <c r="G435" i="5"/>
  <c r="H435" i="5"/>
  <c r="D418" i="5"/>
  <c r="E418" i="5"/>
  <c r="G418" i="5"/>
  <c r="H418" i="5"/>
  <c r="D432" i="5"/>
  <c r="E432" i="5"/>
  <c r="G432" i="5"/>
  <c r="H432" i="5"/>
  <c r="D424" i="5"/>
  <c r="E424" i="5"/>
  <c r="G424" i="5"/>
  <c r="H424" i="5"/>
  <c r="D440" i="5"/>
  <c r="E440" i="5"/>
  <c r="G440" i="5"/>
  <c r="H440" i="5"/>
  <c r="D438" i="5"/>
  <c r="E438" i="5"/>
  <c r="G438" i="5"/>
  <c r="H438" i="5"/>
  <c r="D436" i="5"/>
  <c r="E436" i="5"/>
  <c r="G436" i="5"/>
  <c r="H436" i="5"/>
  <c r="D439" i="5"/>
  <c r="E439" i="5"/>
  <c r="G439" i="5"/>
  <c r="H439" i="5"/>
  <c r="D441" i="5"/>
  <c r="E441" i="5"/>
  <c r="G441" i="5"/>
  <c r="H441" i="5"/>
  <c r="D437" i="5"/>
  <c r="E437" i="5"/>
  <c r="G437" i="5"/>
  <c r="H437" i="5"/>
  <c r="D442" i="5"/>
  <c r="E442" i="5"/>
  <c r="G442" i="5"/>
  <c r="H442" i="5"/>
  <c r="D444" i="5"/>
  <c r="E444" i="5"/>
  <c r="G444" i="5"/>
  <c r="H444" i="5"/>
  <c r="D443" i="5"/>
  <c r="E443" i="5"/>
  <c r="G443" i="5"/>
  <c r="H443" i="5"/>
  <c r="D445" i="5"/>
  <c r="E445" i="5"/>
  <c r="G445" i="5"/>
  <c r="H445" i="5"/>
  <c r="D447" i="5"/>
  <c r="E447" i="5"/>
  <c r="G447" i="5"/>
  <c r="H447" i="5"/>
  <c r="D446" i="5"/>
  <c r="E446" i="5"/>
  <c r="G446" i="5"/>
  <c r="H446" i="5"/>
  <c r="D450" i="5"/>
  <c r="E450" i="5"/>
  <c r="G450" i="5"/>
  <c r="H450" i="5"/>
  <c r="D448" i="5"/>
  <c r="E448" i="5"/>
  <c r="G448" i="5"/>
  <c r="H448" i="5"/>
  <c r="D451" i="5"/>
  <c r="E451" i="5"/>
  <c r="G451" i="5"/>
  <c r="H451" i="5"/>
  <c r="D449" i="5"/>
  <c r="E449" i="5"/>
  <c r="G449" i="5"/>
  <c r="H449" i="5"/>
  <c r="D452" i="5"/>
  <c r="E452" i="5"/>
  <c r="G452" i="5"/>
  <c r="H452" i="5"/>
  <c r="D453" i="5"/>
  <c r="E453" i="5"/>
  <c r="G453" i="5"/>
  <c r="H453" i="5"/>
  <c r="D2" i="5"/>
  <c r="E2" i="5"/>
  <c r="G2" i="5"/>
  <c r="H2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M2" i="5"/>
  <c r="A2" i="1"/>
  <c r="A6" i="1"/>
  <c r="A7" i="1"/>
  <c r="A8" i="1"/>
  <c r="G8" i="4"/>
  <c r="C2" i="4"/>
  <c r="B2" i="4"/>
  <c r="C3" i="4"/>
  <c r="B3" i="4"/>
  <c r="C4" i="4"/>
  <c r="B4" i="4"/>
  <c r="C5" i="4"/>
  <c r="B5" i="4"/>
  <c r="C6" i="4"/>
  <c r="B6" i="4"/>
  <c r="C7" i="4"/>
  <c r="B7" i="4"/>
  <c r="C8" i="4"/>
  <c r="B8" i="4"/>
  <c r="C9" i="4"/>
  <c r="B9" i="4"/>
  <c r="C10" i="4"/>
  <c r="B10" i="4"/>
  <c r="C11" i="4"/>
  <c r="B11" i="4"/>
  <c r="C12" i="4"/>
  <c r="B12" i="4"/>
  <c r="C13" i="4"/>
  <c r="B13" i="4"/>
  <c r="C14" i="4"/>
  <c r="B14" i="4"/>
  <c r="C15" i="4"/>
  <c r="B15" i="4"/>
  <c r="C16" i="4"/>
  <c r="B16" i="4"/>
  <c r="C17" i="4"/>
  <c r="B17" i="4"/>
  <c r="C18" i="4"/>
  <c r="B18" i="4"/>
  <c r="C19" i="4"/>
  <c r="B19" i="4"/>
  <c r="C20" i="4"/>
  <c r="B20" i="4"/>
  <c r="C21" i="4"/>
  <c r="B21" i="4"/>
  <c r="C22" i="4"/>
  <c r="B22" i="4"/>
  <c r="C23" i="4"/>
  <c r="B23" i="4"/>
  <c r="C24" i="4"/>
  <c r="B24" i="4"/>
  <c r="C25" i="4"/>
  <c r="B25" i="4"/>
  <c r="C26" i="4"/>
  <c r="B26" i="4"/>
  <c r="C27" i="4"/>
  <c r="B27" i="4"/>
  <c r="C28" i="4"/>
  <c r="B28" i="4"/>
  <c r="C29" i="4"/>
  <c r="B29" i="4"/>
  <c r="C30" i="4"/>
  <c r="B30" i="4"/>
  <c r="C31" i="4"/>
  <c r="B31" i="4"/>
  <c r="C32" i="4"/>
  <c r="B32" i="4"/>
  <c r="C33" i="4"/>
  <c r="B33" i="4"/>
  <c r="C34" i="4"/>
  <c r="B34" i="4"/>
  <c r="C35" i="4"/>
  <c r="B35" i="4"/>
  <c r="C36" i="4"/>
  <c r="B36" i="4"/>
  <c r="C37" i="4"/>
  <c r="B37" i="4"/>
  <c r="C38" i="4"/>
  <c r="B38" i="4"/>
  <c r="C39" i="4"/>
  <c r="B39" i="4"/>
  <c r="C40" i="4"/>
  <c r="B40" i="4"/>
  <c r="C41" i="4"/>
  <c r="B41" i="4"/>
  <c r="C42" i="4"/>
  <c r="B42" i="4"/>
  <c r="C43" i="4"/>
  <c r="B43" i="4"/>
  <c r="C44" i="4"/>
  <c r="B44" i="4"/>
  <c r="C45" i="4"/>
  <c r="B45" i="4"/>
  <c r="C46" i="4"/>
  <c r="B46" i="4"/>
  <c r="C47" i="4"/>
  <c r="B47" i="4"/>
  <c r="C48" i="4"/>
  <c r="B48" i="4"/>
  <c r="C49" i="4"/>
  <c r="B49" i="4"/>
  <c r="C50" i="4"/>
  <c r="B50" i="4"/>
  <c r="C51" i="4"/>
  <c r="B51" i="4"/>
  <c r="G9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  <c r="A10" i="1"/>
  <c r="A11" i="1"/>
  <c r="A12" i="1"/>
  <c r="A13" i="1"/>
  <c r="A14" i="1"/>
  <c r="A15" i="1"/>
  <c r="A16" i="1"/>
  <c r="A17" i="1"/>
  <c r="A9" i="1"/>
  <c r="D2" i="1"/>
  <c r="E2" i="1"/>
  <c r="D4" i="1"/>
  <c r="E4" i="1"/>
  <c r="D3" i="1"/>
  <c r="E3" i="1"/>
</calcChain>
</file>

<file path=xl/sharedStrings.xml><?xml version="1.0" encoding="utf-8"?>
<sst xmlns="http://schemas.openxmlformats.org/spreadsheetml/2006/main" count="111" uniqueCount="93">
  <si>
    <t>X -&gt; Ride Lead Time</t>
  </si>
  <si>
    <t>Y -&gt; Time Since Request Posting</t>
  </si>
  <si>
    <t>how many team drivers are available</t>
  </si>
  <si>
    <t>how much time is available for team distribution</t>
  </si>
  <si>
    <t>Driver Preference Coefficient</t>
  </si>
  <si>
    <t>Number  of Available Team Drivers</t>
  </si>
  <si>
    <t>Available Time, min</t>
  </si>
  <si>
    <t>how much time is available for distribution</t>
  </si>
  <si>
    <t>how many drivers are available</t>
  </si>
  <si>
    <t>Number  of Available Drivers in the Pool</t>
  </si>
  <si>
    <t>C</t>
  </si>
  <si>
    <t>D</t>
  </si>
  <si>
    <t>R</t>
  </si>
  <si>
    <t>A</t>
  </si>
  <si>
    <t>ALGO:</t>
  </si>
  <si>
    <t>T = ROUND( (A-R) * (1-1/C^(N-1)) / (1-1/C^(D-1)) )</t>
  </si>
  <si>
    <t>Last Notification Response Allowance, min</t>
  </si>
  <si>
    <t>Log Base</t>
  </si>
  <si>
    <t>Blast Sizing Coefficient</t>
  </si>
  <si>
    <t>Actually notified drivers</t>
  </si>
  <si>
    <t>for each of the available D drivers, calculate the notification time T as</t>
  </si>
  <si>
    <t>until all available drivers are notified</t>
  </si>
  <si>
    <t>B</t>
  </si>
  <si>
    <t>where</t>
  </si>
  <si>
    <t>B = (FACTORIAL(A-R)*C^(A-R)) ^ (1/(D+3))</t>
  </si>
  <si>
    <t>N = ROUND( MAX( LOG( C*T, B ), 1 ) )</t>
  </si>
  <si>
    <t>for each notification time T, calculate the number of notifications to be issued N</t>
  </si>
  <si>
    <t>Notification Time, T</t>
  </si>
  <si>
    <t>Notification Number, N</t>
  </si>
  <si>
    <t>Elapsed Time, T</t>
  </si>
  <si>
    <t>Number of Drivers to Notify, N</t>
  </si>
  <si>
    <t>(used for the chart, ignore)</t>
  </si>
  <si>
    <t>Edit Parameters in Blue, see the results in Red</t>
  </si>
  <si>
    <t>Team Distriution, T</t>
  </si>
  <si>
    <t>Rider's Contingency, C</t>
  </si>
  <si>
    <t>Y -&gt; Which Driver is Notified</t>
  </si>
  <si>
    <t>`</t>
  </si>
  <si>
    <t>X -&gt; Notification Time</t>
  </si>
  <si>
    <t>Y -&gt; How Many Drivers are Notfied</t>
  </si>
  <si>
    <t>General Distribution, G</t>
  </si>
  <si>
    <t>Lead Time, L</t>
  </si>
  <si>
    <t>Lead Time, hours</t>
  </si>
  <si>
    <t>NOTE:</t>
  </si>
  <si>
    <t>if team distribution does not apply, its time will be addred to general distribution</t>
  </si>
  <si>
    <t>G = G+T</t>
  </si>
  <si>
    <t>T = 0</t>
  </si>
  <si>
    <t>Transfer</t>
  </si>
  <si>
    <t>Direct</t>
  </si>
  <si>
    <t>General</t>
  </si>
  <si>
    <t>Score</t>
  </si>
  <si>
    <t>Bonus</t>
  </si>
  <si>
    <t>Penalty</t>
  </si>
  <si>
    <t>constant (7); how much time to allow for the last notified driver to respond (before going to general distribution)</t>
  </si>
  <si>
    <t>constant (1.2); how important is to favor drivers higher on the list of drivers (larger number = greater preference)</t>
  </si>
  <si>
    <t>constant (5); how much time to allow for the last notified driver(s) to respond (before going into triage)</t>
  </si>
  <si>
    <t>constant (1); controls the blast size (1=start with 1 driver and grow fast; 100=start with many drivers and grow slowly)</t>
  </si>
  <si>
    <t>Random</t>
  </si>
  <si>
    <t>Rides -&gt;</t>
  </si>
  <si>
    <t>Rounded</t>
  </si>
  <si>
    <t>Transfers ^</t>
  </si>
  <si>
    <t>B = D / (D+G+1)</t>
  </si>
  <si>
    <t>P = T / (D+G+1) * LOG(D+G+T+1,100)^2</t>
  </si>
  <si>
    <t>R = RANDBETWEEN(0, 0.1)</t>
  </si>
  <si>
    <t>sort drivers by S, descending, where</t>
  </si>
  <si>
    <t>G - count of General rides delivered</t>
  </si>
  <si>
    <t>T - count of Transfers</t>
  </si>
  <si>
    <t>P - Penalty</t>
  </si>
  <si>
    <t>S - Score</t>
  </si>
  <si>
    <t>B - Bonus</t>
  </si>
  <si>
    <t>counts within last 180 days</t>
  </si>
  <si>
    <t>D - count of Direct (team) rides delivered</t>
  </si>
  <si>
    <t>data on the left are for real drivers for 6 months of 2015</t>
  </si>
  <si>
    <t>Za - Zone A preference (1…3)</t>
  </si>
  <si>
    <t>Zb - Zone B preference (if not available, use Za value)</t>
  </si>
  <si>
    <t>Z = Za*Zb/10</t>
  </si>
  <si>
    <t>S = B-P+R+Z</t>
  </si>
  <si>
    <t>for airport rides only one zone preference is available: Z = Za^2/10</t>
  </si>
  <si>
    <t>Zone A -&gt;</t>
  </si>
  <si>
    <t>Zone B ^</t>
  </si>
  <si>
    <t>Ride Expiration, E</t>
  </si>
  <si>
    <t>for wingz around only</t>
  </si>
  <si>
    <t>M = ROUND( MAX( 0, MIN(L-210,E/2) ) )</t>
  </si>
  <si>
    <t>T = ROUND( 2*(E-M)/5 )</t>
  </si>
  <si>
    <t>G = ROUND( 3*(E-M)/5 )</t>
  </si>
  <si>
    <t>C = L-E</t>
  </si>
  <si>
    <t>not supported by the app</t>
  </si>
  <si>
    <t>Idle Time, M</t>
  </si>
  <si>
    <t>&lt;1 day lead time -&gt; 2 hour expiration -&gt; 45+60</t>
  </si>
  <si>
    <t>1-2 day lead time -&gt; 4 hour expiration -&gt; 60+90</t>
  </si>
  <si>
    <t>2-3 day lead time -&gt; 8 hour expiration -&gt; 90+120</t>
  </si>
  <si>
    <t>3+ day lead time -&gt; 12 hour expiration -&gt; 120+180</t>
  </si>
  <si>
    <t>NOTES FOR SELF - IGNORE</t>
  </si>
  <si>
    <t>E = ROUND( 5+MAX(0,L-15)/15 + MAX(0,L-30)/15 + MAX(0,L-45)/15 + MAX(0,L-60)/15 + MAX(0,L-75)/15 + MAX(0,L-165)/15*10 - MAX(0,L-240)/15*13.5 + MAX(0,L-1440)/15 - MAX(0,L-4320)/15*2.5 )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</si>
</sst>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FF"/>
      <name val="Calibri"/>
      <scheme val="minor"/>
    </font>
    <font>
      <sz val="12"/>
      <color rgb="FFFF0000"/>
      <name val="Calibri"/>
      <family val="2"/>
      <scheme val="minor"/>
    </font>
    <font>
      <b/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rgb="FF0000FF"/>
      <name val="Calibri"/>
      <scheme val="minor"/>
    </font>
    <font>
      <sz val="12"/>
      <color theme="9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8" fillId="0" borderId="0" xfId="0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wrapText="1"/>
    </xf>
    <xf numFmtId="2" fontId="1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2" fontId="1" fillId="0" borderId="0" xfId="0" applyNumberFormat="1" applyFont="1" applyAlignment="1">
      <alignment wrapText="1"/>
    </xf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wrapText="1"/>
    </xf>
    <xf numFmtId="0" fontId="0" fillId="0" borderId="0" xfId="0" applyNumberFormat="1" applyAlignment="1">
      <alignment horizontal="center"/>
    </xf>
    <xf numFmtId="2" fontId="0" fillId="0" borderId="0" xfId="0" applyNumberFormat="1" applyFill="1"/>
    <xf numFmtId="0" fontId="0" fillId="0" borderId="0" xfId="0" applyFill="1"/>
    <xf numFmtId="0" fontId="1" fillId="0" borderId="0" xfId="0" applyFont="1" applyFill="1" applyAlignment="1">
      <alignment horizontal="left" vertical="top"/>
    </xf>
    <xf numFmtId="49" fontId="7" fillId="0" borderId="0" xfId="0" applyNumberFormat="1" applyFont="1" applyAlignment="1">
      <alignment horizontal="center" wrapText="1"/>
    </xf>
    <xf numFmtId="0" fontId="9" fillId="0" borderId="0" xfId="0" applyFont="1"/>
    <xf numFmtId="0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wrapText="1"/>
    </xf>
    <xf numFmtId="0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wrapText="1"/>
    </xf>
    <xf numFmtId="0" fontId="11" fillId="0" borderId="0" xfId="0" applyFont="1" applyAlignment="1">
      <alignment horizontal="center"/>
    </xf>
  </cellXfs>
  <cellStyles count="3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Normal" xfId="0" builtinId="0"/>
  </cellStyles>
  <dxfs count="0"/>
  <tableStyles count="0" defaultTableStyle="TableStyleMedium9" defaultPivotStyle="PivotStyleMedium4"/>
  <colors>
    <mruColors>
      <color rgb="FFFA260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'Lead Time Alloc'!$D$1</c:f>
              <c:strCache>
                <c:ptCount val="1"/>
                <c:pt idx="0">
                  <c:v>Team Distriution, T</c:v>
                </c:pt>
              </c:strCache>
            </c:strRef>
          </c:tx>
          <c:spPr>
            <a:gradFill flip="none" rotWithShape="1">
              <a:gsLst>
                <a:gs pos="0">
                  <a:srgbClr val="3366FF"/>
                </a:gs>
                <a:gs pos="100000">
                  <a:srgbClr val="FFFFFF">
                    <a:alpha val="50000"/>
                  </a:srgbClr>
                </a:gs>
              </a:gsLst>
              <a:lin ang="16200000" scaled="0"/>
              <a:tileRect/>
            </a:gradFill>
          </c:spPr>
          <c:cat>
            <c:numRef>
              <c:f>'Lead Time Alloc'!$B$2:$B$49</c:f>
              <c:numCache>
                <c:formatCode>General</c:formatCode>
                <c:ptCount val="48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  <c:pt idx="20">
                  <c:v>315.0</c:v>
                </c:pt>
                <c:pt idx="21">
                  <c:v>330.0</c:v>
                </c:pt>
                <c:pt idx="22">
                  <c:v>345.0</c:v>
                </c:pt>
                <c:pt idx="23">
                  <c:v>360.0</c:v>
                </c:pt>
                <c:pt idx="24">
                  <c:v>375.0</c:v>
                </c:pt>
                <c:pt idx="25">
                  <c:v>390.0</c:v>
                </c:pt>
                <c:pt idx="26">
                  <c:v>405.0</c:v>
                </c:pt>
                <c:pt idx="27">
                  <c:v>420.0</c:v>
                </c:pt>
                <c:pt idx="28">
                  <c:v>435.0</c:v>
                </c:pt>
                <c:pt idx="29">
                  <c:v>450.0</c:v>
                </c:pt>
                <c:pt idx="30">
                  <c:v>465.0</c:v>
                </c:pt>
                <c:pt idx="31">
                  <c:v>480.0</c:v>
                </c:pt>
                <c:pt idx="32">
                  <c:v>495.0</c:v>
                </c:pt>
                <c:pt idx="33">
                  <c:v>510.0</c:v>
                </c:pt>
                <c:pt idx="34">
                  <c:v>525.0</c:v>
                </c:pt>
                <c:pt idx="35">
                  <c:v>540.0</c:v>
                </c:pt>
                <c:pt idx="36">
                  <c:v>555.0</c:v>
                </c:pt>
                <c:pt idx="37">
                  <c:v>570.0</c:v>
                </c:pt>
                <c:pt idx="38">
                  <c:v>585.0</c:v>
                </c:pt>
                <c:pt idx="39">
                  <c:v>600.0</c:v>
                </c:pt>
                <c:pt idx="40">
                  <c:v>615.0</c:v>
                </c:pt>
                <c:pt idx="41">
                  <c:v>630.0</c:v>
                </c:pt>
                <c:pt idx="42">
                  <c:v>645.0</c:v>
                </c:pt>
                <c:pt idx="43">
                  <c:v>660.0</c:v>
                </c:pt>
                <c:pt idx="44">
                  <c:v>675.0</c:v>
                </c:pt>
                <c:pt idx="45">
                  <c:v>690.0</c:v>
                </c:pt>
                <c:pt idx="46">
                  <c:v>705.0</c:v>
                </c:pt>
                <c:pt idx="47">
                  <c:v>720.0</c:v>
                </c:pt>
              </c:numCache>
            </c:numRef>
          </c:cat>
          <c:val>
            <c:numRef>
              <c:f>'Lead Time Alloc'!$D$2:$D$49</c:f>
              <c:numCache>
                <c:formatCode>General</c:formatCode>
                <c:ptCount val="48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  <c:pt idx="10">
                  <c:v>18.0</c:v>
                </c:pt>
                <c:pt idx="11">
                  <c:v>24.0</c:v>
                </c:pt>
                <c:pt idx="12">
                  <c:v>30.0</c:v>
                </c:pt>
                <c:pt idx="13">
                  <c:v>36.0</c:v>
                </c:pt>
                <c:pt idx="14">
                  <c:v>42.0</c:v>
                </c:pt>
                <c:pt idx="15">
                  <c:v>48.0</c:v>
                </c:pt>
                <c:pt idx="16">
                  <c:v>48.0</c:v>
                </c:pt>
                <c:pt idx="17">
                  <c:v>48.0</c:v>
                </c:pt>
                <c:pt idx="18">
                  <c:v>49.0</c:v>
                </c:pt>
                <c:pt idx="19">
                  <c:v>49.0</c:v>
                </c:pt>
                <c:pt idx="20">
                  <c:v>49.0</c:v>
                </c:pt>
                <c:pt idx="21">
                  <c:v>49.0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51.0</c:v>
                </c:pt>
                <c:pt idx="29">
                  <c:v>51.0</c:v>
                </c:pt>
                <c:pt idx="30">
                  <c:v>51.0</c:v>
                </c:pt>
                <c:pt idx="31">
                  <c:v>51.0</c:v>
                </c:pt>
                <c:pt idx="32">
                  <c:v>52.0</c:v>
                </c:pt>
                <c:pt idx="33">
                  <c:v>52.0</c:v>
                </c:pt>
                <c:pt idx="34">
                  <c:v>52.0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53.0</c:v>
                </c:pt>
                <c:pt idx="39">
                  <c:v>53.0</c:v>
                </c:pt>
                <c:pt idx="40">
                  <c:v>53.0</c:v>
                </c:pt>
                <c:pt idx="41">
                  <c:v>53.0</c:v>
                </c:pt>
                <c:pt idx="42">
                  <c:v>54.0</c:v>
                </c:pt>
                <c:pt idx="43">
                  <c:v>54.0</c:v>
                </c:pt>
                <c:pt idx="44">
                  <c:v>54.0</c:v>
                </c:pt>
                <c:pt idx="45">
                  <c:v>54.0</c:v>
                </c:pt>
                <c:pt idx="46">
                  <c:v>54.0</c:v>
                </c:pt>
                <c:pt idx="47">
                  <c:v>54.0</c:v>
                </c:pt>
              </c:numCache>
            </c:numRef>
          </c:val>
        </c:ser>
        <c:ser>
          <c:idx val="1"/>
          <c:order val="1"/>
          <c:tx>
            <c:strRef>
              <c:f>'Lead Time Alloc'!$E$1</c:f>
              <c:strCache>
                <c:ptCount val="1"/>
                <c:pt idx="0">
                  <c:v>General Distribution, G</c:v>
                </c:pt>
              </c:strCache>
            </c:strRef>
          </c:tx>
          <c:spPr>
            <a:gradFill flip="none" rotWithShape="1">
              <a:gsLst>
                <a:gs pos="0">
                  <a:srgbClr val="008000"/>
                </a:gs>
                <a:gs pos="100000">
                  <a:schemeClr val="bg1">
                    <a:alpha val="80000"/>
                  </a:schemeClr>
                </a:gs>
              </a:gsLst>
              <a:lin ang="16200000" scaled="0"/>
              <a:tileRect/>
            </a:gradFill>
          </c:spPr>
          <c:cat>
            <c:numRef>
              <c:f>'Lead Time Alloc'!$B$2:$B$49</c:f>
              <c:numCache>
                <c:formatCode>General</c:formatCode>
                <c:ptCount val="48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  <c:pt idx="20">
                  <c:v>315.0</c:v>
                </c:pt>
                <c:pt idx="21">
                  <c:v>330.0</c:v>
                </c:pt>
                <c:pt idx="22">
                  <c:v>345.0</c:v>
                </c:pt>
                <c:pt idx="23">
                  <c:v>360.0</c:v>
                </c:pt>
                <c:pt idx="24">
                  <c:v>375.0</c:v>
                </c:pt>
                <c:pt idx="25">
                  <c:v>390.0</c:v>
                </c:pt>
                <c:pt idx="26">
                  <c:v>405.0</c:v>
                </c:pt>
                <c:pt idx="27">
                  <c:v>420.0</c:v>
                </c:pt>
                <c:pt idx="28">
                  <c:v>435.0</c:v>
                </c:pt>
                <c:pt idx="29">
                  <c:v>450.0</c:v>
                </c:pt>
                <c:pt idx="30">
                  <c:v>465.0</c:v>
                </c:pt>
                <c:pt idx="31">
                  <c:v>480.0</c:v>
                </c:pt>
                <c:pt idx="32">
                  <c:v>495.0</c:v>
                </c:pt>
                <c:pt idx="33">
                  <c:v>510.0</c:v>
                </c:pt>
                <c:pt idx="34">
                  <c:v>525.0</c:v>
                </c:pt>
                <c:pt idx="35">
                  <c:v>540.0</c:v>
                </c:pt>
                <c:pt idx="36">
                  <c:v>555.0</c:v>
                </c:pt>
                <c:pt idx="37">
                  <c:v>570.0</c:v>
                </c:pt>
                <c:pt idx="38">
                  <c:v>585.0</c:v>
                </c:pt>
                <c:pt idx="39">
                  <c:v>600.0</c:v>
                </c:pt>
                <c:pt idx="40">
                  <c:v>615.0</c:v>
                </c:pt>
                <c:pt idx="41">
                  <c:v>630.0</c:v>
                </c:pt>
                <c:pt idx="42">
                  <c:v>645.0</c:v>
                </c:pt>
                <c:pt idx="43">
                  <c:v>660.0</c:v>
                </c:pt>
                <c:pt idx="44">
                  <c:v>675.0</c:v>
                </c:pt>
                <c:pt idx="45">
                  <c:v>690.0</c:v>
                </c:pt>
                <c:pt idx="46">
                  <c:v>705.0</c:v>
                </c:pt>
                <c:pt idx="47">
                  <c:v>720.0</c:v>
                </c:pt>
              </c:numCache>
            </c:numRef>
          </c:cat>
          <c:val>
            <c:numRef>
              <c:f>'Lead Time Alloc'!$E$2:$E$49</c:f>
              <c:numCache>
                <c:formatCode>General</c:formatCode>
                <c:ptCount val="4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12.0</c:v>
                </c:pt>
                <c:pt idx="6">
                  <c:v>15.0</c:v>
                </c:pt>
                <c:pt idx="7">
                  <c:v>18.0</c:v>
                </c:pt>
                <c:pt idx="8">
                  <c:v>21.0</c:v>
                </c:pt>
                <c:pt idx="9">
                  <c:v>24.0</c:v>
                </c:pt>
                <c:pt idx="10">
                  <c:v>27.0</c:v>
                </c:pt>
                <c:pt idx="11">
                  <c:v>36.0</c:v>
                </c:pt>
                <c:pt idx="12">
                  <c:v>45.0</c:v>
                </c:pt>
                <c:pt idx="13">
                  <c:v>54.0</c:v>
                </c:pt>
                <c:pt idx="14">
                  <c:v>63.0</c:v>
                </c:pt>
                <c:pt idx="15">
                  <c:v>72.0</c:v>
                </c:pt>
                <c:pt idx="16">
                  <c:v>73.0</c:v>
                </c:pt>
                <c:pt idx="17">
                  <c:v>73.0</c:v>
                </c:pt>
                <c:pt idx="18">
                  <c:v>73.0</c:v>
                </c:pt>
                <c:pt idx="19">
                  <c:v>73.0</c:v>
                </c:pt>
                <c:pt idx="20">
                  <c:v>74.0</c:v>
                </c:pt>
                <c:pt idx="21">
                  <c:v>74.0</c:v>
                </c:pt>
                <c:pt idx="22">
                  <c:v>74.0</c:v>
                </c:pt>
                <c:pt idx="23">
                  <c:v>74.0</c:v>
                </c:pt>
                <c:pt idx="24">
                  <c:v>75.0</c:v>
                </c:pt>
                <c:pt idx="25">
                  <c:v>75.0</c:v>
                </c:pt>
                <c:pt idx="26">
                  <c:v>76.0</c:v>
                </c:pt>
                <c:pt idx="27">
                  <c:v>76.0</c:v>
                </c:pt>
                <c:pt idx="28">
                  <c:v>76.0</c:v>
                </c:pt>
                <c:pt idx="29">
                  <c:v>76.0</c:v>
                </c:pt>
                <c:pt idx="30">
                  <c:v>77.0</c:v>
                </c:pt>
                <c:pt idx="31">
                  <c:v>77.0</c:v>
                </c:pt>
                <c:pt idx="32">
                  <c:v>77.0</c:v>
                </c:pt>
                <c:pt idx="33">
                  <c:v>77.0</c:v>
                </c:pt>
                <c:pt idx="34">
                  <c:v>78.0</c:v>
                </c:pt>
                <c:pt idx="35">
                  <c:v>78.0</c:v>
                </c:pt>
                <c:pt idx="36">
                  <c:v>79.0</c:v>
                </c:pt>
                <c:pt idx="37">
                  <c:v>79.0</c:v>
                </c:pt>
                <c:pt idx="38">
                  <c:v>79.0</c:v>
                </c:pt>
                <c:pt idx="39">
                  <c:v>79.0</c:v>
                </c:pt>
                <c:pt idx="40">
                  <c:v>80.0</c:v>
                </c:pt>
                <c:pt idx="41">
                  <c:v>80.0</c:v>
                </c:pt>
                <c:pt idx="42">
                  <c:v>80.0</c:v>
                </c:pt>
                <c:pt idx="43">
                  <c:v>80.0</c:v>
                </c:pt>
                <c:pt idx="44">
                  <c:v>81.0</c:v>
                </c:pt>
                <c:pt idx="45">
                  <c:v>81.0</c:v>
                </c:pt>
                <c:pt idx="46">
                  <c:v>82.0</c:v>
                </c:pt>
                <c:pt idx="47">
                  <c:v>82.0</c:v>
                </c:pt>
              </c:numCache>
            </c:numRef>
          </c:val>
        </c:ser>
        <c:ser>
          <c:idx val="3"/>
          <c:order val="2"/>
          <c:tx>
            <c:strRef>
              <c:f>'Lead Time Alloc'!$F$1</c:f>
              <c:strCache>
                <c:ptCount val="1"/>
                <c:pt idx="0">
                  <c:v>Idle Time, M</c:v>
                </c:pt>
              </c:strCache>
            </c:strRef>
          </c:tx>
          <c:spPr>
            <a:gradFill flip="none" rotWithShape="1">
              <a:gsLst>
                <a:gs pos="64000">
                  <a:srgbClr val="FFFF00"/>
                </a:gs>
                <a:gs pos="100000">
                  <a:srgbClr val="FFFFFF">
                    <a:alpha val="80000"/>
                  </a:srgbClr>
                </a:gs>
              </a:gsLst>
              <a:lin ang="16200000" scaled="0"/>
              <a:tileRect/>
            </a:gradFill>
          </c:spPr>
          <c:cat>
            <c:numRef>
              <c:f>'Lead Time Alloc'!$B$2:$B$49</c:f>
              <c:numCache>
                <c:formatCode>General</c:formatCode>
                <c:ptCount val="48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  <c:pt idx="20">
                  <c:v>315.0</c:v>
                </c:pt>
                <c:pt idx="21">
                  <c:v>330.0</c:v>
                </c:pt>
                <c:pt idx="22">
                  <c:v>345.0</c:v>
                </c:pt>
                <c:pt idx="23">
                  <c:v>360.0</c:v>
                </c:pt>
                <c:pt idx="24">
                  <c:v>375.0</c:v>
                </c:pt>
                <c:pt idx="25">
                  <c:v>390.0</c:v>
                </c:pt>
                <c:pt idx="26">
                  <c:v>405.0</c:v>
                </c:pt>
                <c:pt idx="27">
                  <c:v>420.0</c:v>
                </c:pt>
                <c:pt idx="28">
                  <c:v>435.0</c:v>
                </c:pt>
                <c:pt idx="29">
                  <c:v>450.0</c:v>
                </c:pt>
                <c:pt idx="30">
                  <c:v>465.0</c:v>
                </c:pt>
                <c:pt idx="31">
                  <c:v>480.0</c:v>
                </c:pt>
                <c:pt idx="32">
                  <c:v>495.0</c:v>
                </c:pt>
                <c:pt idx="33">
                  <c:v>510.0</c:v>
                </c:pt>
                <c:pt idx="34">
                  <c:v>525.0</c:v>
                </c:pt>
                <c:pt idx="35">
                  <c:v>540.0</c:v>
                </c:pt>
                <c:pt idx="36">
                  <c:v>555.0</c:v>
                </c:pt>
                <c:pt idx="37">
                  <c:v>570.0</c:v>
                </c:pt>
                <c:pt idx="38">
                  <c:v>585.0</c:v>
                </c:pt>
                <c:pt idx="39">
                  <c:v>600.0</c:v>
                </c:pt>
                <c:pt idx="40">
                  <c:v>615.0</c:v>
                </c:pt>
                <c:pt idx="41">
                  <c:v>630.0</c:v>
                </c:pt>
                <c:pt idx="42">
                  <c:v>645.0</c:v>
                </c:pt>
                <c:pt idx="43">
                  <c:v>660.0</c:v>
                </c:pt>
                <c:pt idx="44">
                  <c:v>675.0</c:v>
                </c:pt>
                <c:pt idx="45">
                  <c:v>690.0</c:v>
                </c:pt>
                <c:pt idx="46">
                  <c:v>705.0</c:v>
                </c:pt>
                <c:pt idx="47">
                  <c:v>720.0</c:v>
                </c:pt>
              </c:numCache>
            </c:numRef>
          </c:cat>
          <c:val>
            <c:numRef>
              <c:f>'Lead Time Alloc'!$F$2:$F$49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  <c:pt idx="19">
                  <c:v>4.0</c:v>
                </c:pt>
                <c:pt idx="20">
                  <c:v>5.0</c:v>
                </c:pt>
                <c:pt idx="21">
                  <c:v>6.0</c:v>
                </c:pt>
                <c:pt idx="22">
                  <c:v>7.0</c:v>
                </c:pt>
                <c:pt idx="23">
                  <c:v>8.0</c:v>
                </c:pt>
                <c:pt idx="24">
                  <c:v>9.0</c:v>
                </c:pt>
                <c:pt idx="25">
                  <c:v>10.0</c:v>
                </c:pt>
                <c:pt idx="26">
                  <c:v>11.0</c:v>
                </c:pt>
                <c:pt idx="27">
                  <c:v>12.0</c:v>
                </c:pt>
                <c:pt idx="28">
                  <c:v>13.0</c:v>
                </c:pt>
                <c:pt idx="29">
                  <c:v>14.0</c:v>
                </c:pt>
                <c:pt idx="30">
                  <c:v>15.0</c:v>
                </c:pt>
                <c:pt idx="31">
                  <c:v>16.0</c:v>
                </c:pt>
                <c:pt idx="32">
                  <c:v>17.0</c:v>
                </c:pt>
                <c:pt idx="33">
                  <c:v>18.0</c:v>
                </c:pt>
                <c:pt idx="34">
                  <c:v>19.0</c:v>
                </c:pt>
                <c:pt idx="35">
                  <c:v>20.0</c:v>
                </c:pt>
                <c:pt idx="36">
                  <c:v>21.0</c:v>
                </c:pt>
                <c:pt idx="37">
                  <c:v>22.0</c:v>
                </c:pt>
                <c:pt idx="38">
                  <c:v>23.0</c:v>
                </c:pt>
                <c:pt idx="39">
                  <c:v>24.0</c:v>
                </c:pt>
                <c:pt idx="40">
                  <c:v>25.0</c:v>
                </c:pt>
                <c:pt idx="41">
                  <c:v>26.0</c:v>
                </c:pt>
                <c:pt idx="42">
                  <c:v>27.0</c:v>
                </c:pt>
                <c:pt idx="43">
                  <c:v>28.0</c:v>
                </c:pt>
                <c:pt idx="44">
                  <c:v>29.0</c:v>
                </c:pt>
                <c:pt idx="45">
                  <c:v>30.0</c:v>
                </c:pt>
                <c:pt idx="46">
                  <c:v>31.0</c:v>
                </c:pt>
                <c:pt idx="47">
                  <c:v>32.0</c:v>
                </c:pt>
              </c:numCache>
            </c:numRef>
          </c:val>
        </c:ser>
        <c:ser>
          <c:idx val="4"/>
          <c:order val="3"/>
          <c:tx>
            <c:strRef>
              <c:f>'Lead Time Alloc'!$G$1</c:f>
              <c:strCache>
                <c:ptCount val="1"/>
                <c:pt idx="0">
                  <c:v>Rider's Contingency, C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100000">
                  <a:srgbClr val="FFFFFF">
                    <a:alpha val="50000"/>
                  </a:srgbClr>
                </a:gs>
              </a:gsLst>
              <a:lin ang="16200000" scaled="0"/>
              <a:tileRect/>
            </a:gradFill>
          </c:spPr>
          <c:cat>
            <c:numRef>
              <c:f>'Lead Time Alloc'!$B$2:$B$49</c:f>
              <c:numCache>
                <c:formatCode>General</c:formatCode>
                <c:ptCount val="48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  <c:pt idx="20">
                  <c:v>315.0</c:v>
                </c:pt>
                <c:pt idx="21">
                  <c:v>330.0</c:v>
                </c:pt>
                <c:pt idx="22">
                  <c:v>345.0</c:v>
                </c:pt>
                <c:pt idx="23">
                  <c:v>360.0</c:v>
                </c:pt>
                <c:pt idx="24">
                  <c:v>375.0</c:v>
                </c:pt>
                <c:pt idx="25">
                  <c:v>390.0</c:v>
                </c:pt>
                <c:pt idx="26">
                  <c:v>405.0</c:v>
                </c:pt>
                <c:pt idx="27">
                  <c:v>420.0</c:v>
                </c:pt>
                <c:pt idx="28">
                  <c:v>435.0</c:v>
                </c:pt>
                <c:pt idx="29">
                  <c:v>450.0</c:v>
                </c:pt>
                <c:pt idx="30">
                  <c:v>465.0</c:v>
                </c:pt>
                <c:pt idx="31">
                  <c:v>480.0</c:v>
                </c:pt>
                <c:pt idx="32">
                  <c:v>495.0</c:v>
                </c:pt>
                <c:pt idx="33">
                  <c:v>510.0</c:v>
                </c:pt>
                <c:pt idx="34">
                  <c:v>525.0</c:v>
                </c:pt>
                <c:pt idx="35">
                  <c:v>540.0</c:v>
                </c:pt>
                <c:pt idx="36">
                  <c:v>555.0</c:v>
                </c:pt>
                <c:pt idx="37">
                  <c:v>570.0</c:v>
                </c:pt>
                <c:pt idx="38">
                  <c:v>585.0</c:v>
                </c:pt>
                <c:pt idx="39">
                  <c:v>600.0</c:v>
                </c:pt>
                <c:pt idx="40">
                  <c:v>615.0</c:v>
                </c:pt>
                <c:pt idx="41">
                  <c:v>630.0</c:v>
                </c:pt>
                <c:pt idx="42">
                  <c:v>645.0</c:v>
                </c:pt>
                <c:pt idx="43">
                  <c:v>660.0</c:v>
                </c:pt>
                <c:pt idx="44">
                  <c:v>675.0</c:v>
                </c:pt>
                <c:pt idx="45">
                  <c:v>690.0</c:v>
                </c:pt>
                <c:pt idx="46">
                  <c:v>705.0</c:v>
                </c:pt>
                <c:pt idx="47">
                  <c:v>720.0</c:v>
                </c:pt>
              </c:numCache>
            </c:numRef>
          </c:cat>
          <c:val>
            <c:numRef>
              <c:f>'Lead Time Alloc'!$G$2:$G$49</c:f>
              <c:numCache>
                <c:formatCode>General</c:formatCode>
                <c:ptCount val="48"/>
                <c:pt idx="0">
                  <c:v>10.0</c:v>
                </c:pt>
                <c:pt idx="1">
                  <c:v>24.0</c:v>
                </c:pt>
                <c:pt idx="2">
                  <c:v>37.0</c:v>
                </c:pt>
                <c:pt idx="3">
                  <c:v>49.0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120.0</c:v>
                </c:pt>
                <c:pt idx="14">
                  <c:v>120.0</c:v>
                </c:pt>
                <c:pt idx="15">
                  <c:v>120.0</c:v>
                </c:pt>
                <c:pt idx="16">
                  <c:v>133.0</c:v>
                </c:pt>
                <c:pt idx="17">
                  <c:v>147.0</c:v>
                </c:pt>
                <c:pt idx="18">
                  <c:v>160.0</c:v>
                </c:pt>
                <c:pt idx="19">
                  <c:v>174.0</c:v>
                </c:pt>
                <c:pt idx="20">
                  <c:v>187.0</c:v>
                </c:pt>
                <c:pt idx="21">
                  <c:v>201.0</c:v>
                </c:pt>
                <c:pt idx="22">
                  <c:v>214.0</c:v>
                </c:pt>
                <c:pt idx="23">
                  <c:v>228.0</c:v>
                </c:pt>
                <c:pt idx="24">
                  <c:v>241.0</c:v>
                </c:pt>
                <c:pt idx="25">
                  <c:v>255.0</c:v>
                </c:pt>
                <c:pt idx="26">
                  <c:v>268.0</c:v>
                </c:pt>
                <c:pt idx="27">
                  <c:v>282.0</c:v>
                </c:pt>
                <c:pt idx="28">
                  <c:v>295.0</c:v>
                </c:pt>
                <c:pt idx="29">
                  <c:v>309.0</c:v>
                </c:pt>
                <c:pt idx="30">
                  <c:v>322.0</c:v>
                </c:pt>
                <c:pt idx="31">
                  <c:v>336.0</c:v>
                </c:pt>
                <c:pt idx="32">
                  <c:v>349.0</c:v>
                </c:pt>
                <c:pt idx="33">
                  <c:v>363.0</c:v>
                </c:pt>
                <c:pt idx="34">
                  <c:v>376.0</c:v>
                </c:pt>
                <c:pt idx="35">
                  <c:v>390.0</c:v>
                </c:pt>
                <c:pt idx="36">
                  <c:v>403.0</c:v>
                </c:pt>
                <c:pt idx="37">
                  <c:v>417.0</c:v>
                </c:pt>
                <c:pt idx="38">
                  <c:v>430.0</c:v>
                </c:pt>
                <c:pt idx="39">
                  <c:v>444.0</c:v>
                </c:pt>
                <c:pt idx="40">
                  <c:v>457.0</c:v>
                </c:pt>
                <c:pt idx="41">
                  <c:v>471.0</c:v>
                </c:pt>
                <c:pt idx="42">
                  <c:v>484.0</c:v>
                </c:pt>
                <c:pt idx="43">
                  <c:v>498.0</c:v>
                </c:pt>
                <c:pt idx="44">
                  <c:v>511.0</c:v>
                </c:pt>
                <c:pt idx="45">
                  <c:v>525.0</c:v>
                </c:pt>
                <c:pt idx="46">
                  <c:v>538.0</c:v>
                </c:pt>
                <c:pt idx="47">
                  <c:v>552.0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943144"/>
        <c:axId val="-2048940024"/>
      </c:areaChart>
      <c:catAx>
        <c:axId val="-204894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8940024"/>
        <c:crosses val="autoZero"/>
        <c:auto val="1"/>
        <c:lblAlgn val="ctr"/>
        <c:lblOffset val="100"/>
        <c:noMultiLvlLbl val="0"/>
      </c:catAx>
      <c:valAx>
        <c:axId val="-204894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943144"/>
        <c:crosses val="autoZero"/>
        <c:crossBetween val="midCat"/>
        <c:majorUnit val="60.0"/>
        <c:minorUnit val="60.0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'Team Distro Model'!$B$2:$B$51</c:f>
              <c:numCache>
                <c:formatCode>General</c:formatCode>
                <c:ptCount val="50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11.0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777912"/>
        <c:axId val="-2046774968"/>
      </c:barChart>
      <c:catAx>
        <c:axId val="-2046777912"/>
        <c:scaling>
          <c:orientation val="maxMin"/>
        </c:scaling>
        <c:delete val="0"/>
        <c:axPos val="l"/>
        <c:majorTickMark val="out"/>
        <c:minorTickMark val="none"/>
        <c:tickLblPos val="nextTo"/>
        <c:crossAx val="-2046774968"/>
        <c:crosses val="autoZero"/>
        <c:auto val="1"/>
        <c:lblAlgn val="ctr"/>
        <c:lblOffset val="100"/>
        <c:noMultiLvlLbl val="0"/>
      </c:catAx>
      <c:valAx>
        <c:axId val="-2046774968"/>
        <c:scaling>
          <c:orientation val="minMax"/>
          <c:max val="30.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-204677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'General Distro Model'!$C$2:$C$52</c:f>
              <c:numCache>
                <c:formatCode>General</c:formatCode>
                <c:ptCount val="51"/>
                <c:pt idx="0">
                  <c:v>0.0</c:v>
                </c:pt>
                <c:pt idx="1">
                  <c:v>1.589604965445172</c:v>
                </c:pt>
                <c:pt idx="2">
                  <c:v>2.519464261190747</c:v>
                </c:pt>
                <c:pt idx="3">
                  <c:v>3.179209930890344</c:v>
                </c:pt>
                <c:pt idx="4">
                  <c:v>3.690948429039599</c:v>
                </c:pt>
                <c:pt idx="5">
                  <c:v>4.109069226635918</c:v>
                </c:pt>
                <c:pt idx="6">
                  <c:v>4.46258532386971</c:v>
                </c:pt>
                <c:pt idx="7">
                  <c:v>4.768814896335515</c:v>
                </c:pt>
                <c:pt idx="8">
                  <c:v>5.038928522381494</c:v>
                </c:pt>
                <c:pt idx="9">
                  <c:v>5.28055339448477</c:v>
                </c:pt>
                <c:pt idx="10">
                  <c:v>5.499129678603876</c:v>
                </c:pt>
                <c:pt idx="11">
                  <c:v>5.69867419208109</c:v>
                </c:pt>
                <c:pt idx="12">
                  <c:v>5.882237350287612</c:v>
                </c:pt>
                <c:pt idx="13">
                  <c:v>6.052190289314882</c:v>
                </c:pt>
                <c:pt idx="14">
                  <c:v>6.210412690230345</c:v>
                </c:pt>
                <c:pt idx="15">
                  <c:v>6.358419861780687</c:v>
                </c:pt>
                <c:pt idx="16">
                  <c:v>6.49745122852417</c:v>
                </c:pt>
                <c:pt idx="17">
                  <c:v>6.628533487826664</c:v>
                </c:pt>
                <c:pt idx="18">
                  <c:v>6.752526668221085</c:v>
                </c:pt>
                <c:pt idx="19">
                  <c:v>6.870158359929943</c:v>
                </c:pt>
                <c:pt idx="20">
                  <c:v>6.982049585060457</c:v>
                </c:pt>
                <c:pt idx="21">
                  <c:v>7.088734644049048</c:v>
                </c:pt>
                <c:pt idx="22">
                  <c:v>7.190676546847102</c:v>
                </c:pt>
                <c:pt idx="23">
                  <c:v>7.288279157526262</c:v>
                </c:pt>
                <c:pt idx="24">
                  <c:v>7.381896858079198</c:v>
                </c:pt>
                <c:pt idx="25">
                  <c:v>7.471842315732784</c:v>
                </c:pt>
                <c:pt idx="26">
                  <c:v>7.55839278357224</c:v>
                </c:pt>
                <c:pt idx="27">
                  <c:v>7.641795254760054</c:v>
                </c:pt>
                <c:pt idx="28">
                  <c:v>7.722270711893066</c:v>
                </c:pt>
                <c:pt idx="29">
                  <c:v>7.800017655675518</c:v>
                </c:pt>
                <c:pt idx="30">
                  <c:v>7.875215054781126</c:v>
                </c:pt>
                <c:pt idx="31">
                  <c:v>7.94802482722586</c:v>
                </c:pt>
                <c:pt idx="32">
                  <c:v>8.018593939794621</c:v>
                </c:pt>
                <c:pt idx="33">
                  <c:v>8.08705619396934</c:v>
                </c:pt>
                <c:pt idx="34">
                  <c:v>8.15353375290931</c:v>
                </c:pt>
                <c:pt idx="35">
                  <c:v>8.218138453271836</c:v>
                </c:pt>
                <c:pt idx="36">
                  <c:v>8.280972937258841</c:v>
                </c:pt>
                <c:pt idx="37">
                  <c:v>8.342131633666257</c:v>
                </c:pt>
                <c:pt idx="38">
                  <c:v>8.401701611478358</c:v>
                </c:pt>
                <c:pt idx="39">
                  <c:v>8.459763325375114</c:v>
                </c:pt>
                <c:pt idx="40">
                  <c:v>8.51639126917164</c:v>
                </c:pt>
                <c:pt idx="41">
                  <c:v>8.57165455050563</c:v>
                </c:pt>
                <c:pt idx="42">
                  <c:v>8.625617397894581</c:v>
                </c:pt>
                <c:pt idx="43">
                  <c:v>8.67833960949422</c:v>
                </c:pt>
                <c:pt idx="44">
                  <c:v>8.729876951421092</c:v>
                </c:pt>
                <c:pt idx="45">
                  <c:v>8.780281512292273</c:v>
                </c:pt>
                <c:pt idx="46">
                  <c:v>8.829602019633167</c:v>
                </c:pt>
                <c:pt idx="47">
                  <c:v>8.877884122971433</c:v>
                </c:pt>
                <c:pt idx="48">
                  <c:v>8.925170647739421</c:v>
                </c:pt>
                <c:pt idx="49">
                  <c:v>8.97150182352437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612488"/>
        <c:axId val="-2046704328"/>
      </c:lineChart>
      <c:catAx>
        <c:axId val="-213361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704328"/>
        <c:crosses val="autoZero"/>
        <c:auto val="1"/>
        <c:lblAlgn val="ctr"/>
        <c:lblOffset val="100"/>
        <c:noMultiLvlLbl val="0"/>
      </c:catAx>
      <c:valAx>
        <c:axId val="-204670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67734</xdr:colOff>
      <xdr:row>103</xdr:row>
      <xdr:rowOff>0</xdr:rowOff>
    </xdr:from>
    <xdr:to>
      <xdr:col>9</xdr:col>
      <xdr:colOff>0</xdr:colOff>
      <xdr:row>129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15</xdr:row>
      <xdr:rowOff>0</xdr:rowOff>
    </xdr:from>
    <xdr:to>
      <xdr:col>8</xdr:col>
      <xdr:colOff>10160</xdr:colOff>
      <xdr:row>29</xdr:row>
      <xdr:rowOff>20320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18</xdr:row>
      <xdr:rowOff>20320</xdr:rowOff>
    </xdr:from>
    <xdr:to>
      <xdr:col>7</xdr:col>
      <xdr:colOff>6197600</xdr:colOff>
      <xdr:row>32</xdr:row>
      <xdr:rowOff>10160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33"/>
  <sheetViews>
    <sheetView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D18" sqref="D18"/>
    </sheetView>
  </sheetViews>
  <sheetFormatPr baseColWidth="10" defaultRowHeight="15" x14ac:dyDescent="0"/>
  <cols>
    <col min="1" max="1" width="9.83203125" customWidth="1"/>
    <col min="2" max="2" width="8.83203125" customWidth="1"/>
    <col min="3" max="3" width="11.6640625" bestFit="1" customWidth="1"/>
    <col min="4" max="4" width="11.83203125" bestFit="1" customWidth="1"/>
    <col min="5" max="5" width="13" bestFit="1" customWidth="1"/>
    <col min="6" max="6" width="10.83203125" style="32"/>
    <col min="7" max="7" width="13.5" style="32" bestFit="1" customWidth="1"/>
    <col min="8" max="8" width="22.83203125" customWidth="1"/>
    <col min="9" max="9" width="68" customWidth="1"/>
    <col min="10" max="13" width="10.83203125" style="18"/>
  </cols>
  <sheetData>
    <row r="1" spans="1:13" s="1" customFormat="1" ht="35" customHeight="1">
      <c r="A1" s="3" t="s">
        <v>41</v>
      </c>
      <c r="B1" s="3" t="s">
        <v>40</v>
      </c>
      <c r="C1" s="3" t="s">
        <v>79</v>
      </c>
      <c r="D1" s="3" t="s">
        <v>33</v>
      </c>
      <c r="E1" s="3" t="s">
        <v>39</v>
      </c>
      <c r="F1" s="31" t="s">
        <v>86</v>
      </c>
      <c r="G1" s="31" t="s">
        <v>34</v>
      </c>
      <c r="I1" s="14" t="s">
        <v>14</v>
      </c>
      <c r="J1" s="24"/>
      <c r="K1" s="24"/>
      <c r="L1" s="24"/>
      <c r="M1" s="24"/>
    </row>
    <row r="2" spans="1:13" s="21" customFormat="1">
      <c r="A2" s="20" t="str">
        <f t="shared" ref="A2:A8" si="0">FLOOR(B2/60,1)&amp;":"&amp;TEXT(MOD(B2,60),"00")</f>
        <v>0:15</v>
      </c>
      <c r="B2" s="20">
        <v>15</v>
      </c>
      <c r="C2" s="20">
        <f t="shared" ref="C2:C65" si="1">ROUND(5+MAX(0,B2-15)/15+MAX(0,B2-30)/15+MAX(0,B2-45)/15+MAX(0,B2-60)/15+MAX(0,B2-75)/15+MAX(0,B2-165)/15*10-MAX(0,B2-240)/15*13.5+MAX(0,B2-1440)/15-MAX(0,B2-4320)/15*2.5,0)</f>
        <v>5</v>
      </c>
      <c r="D2" s="33">
        <f t="shared" ref="D2:D33" si="2">ROUND(2*(C2-F2)/5,0)</f>
        <v>2</v>
      </c>
      <c r="E2" s="33">
        <f t="shared" ref="E2:E33" si="3">ROUND(3*(C2-F2)/5,0)</f>
        <v>3</v>
      </c>
      <c r="F2" s="20">
        <f>ROUND(MAX(0,C2-120)/1.5,0)</f>
        <v>0</v>
      </c>
      <c r="G2" s="20">
        <f t="shared" ref="G2:G33" si="4">B2-C2</f>
        <v>10</v>
      </c>
      <c r="H2" s="21" t="s">
        <v>85</v>
      </c>
      <c r="I2" s="32" t="s">
        <v>92</v>
      </c>
      <c r="J2" s="34"/>
      <c r="K2" s="34"/>
      <c r="L2" s="34"/>
      <c r="M2" s="34"/>
    </row>
    <row r="3" spans="1:13" s="21" customFormat="1">
      <c r="A3" s="20" t="str">
        <f t="shared" si="0"/>
        <v>0:30</v>
      </c>
      <c r="B3" s="20">
        <f>B2+15</f>
        <v>30</v>
      </c>
      <c r="C3" s="20">
        <f t="shared" si="1"/>
        <v>6</v>
      </c>
      <c r="D3" s="33">
        <f t="shared" si="2"/>
        <v>2</v>
      </c>
      <c r="E3" s="33">
        <f t="shared" si="3"/>
        <v>4</v>
      </c>
      <c r="F3" s="20">
        <f t="shared" ref="F3:F66" si="5">ROUND(MAX(0,C3-120)/1.5,0)</f>
        <v>0</v>
      </c>
      <c r="G3" s="20">
        <f t="shared" si="4"/>
        <v>24</v>
      </c>
      <c r="H3" s="21" t="s">
        <v>85</v>
      </c>
      <c r="I3" s="32" t="s">
        <v>81</v>
      </c>
      <c r="J3" s="34"/>
      <c r="K3" s="34"/>
      <c r="L3" s="34"/>
      <c r="M3" s="34"/>
    </row>
    <row r="4" spans="1:13" s="21" customFormat="1">
      <c r="A4" s="20" t="str">
        <f t="shared" ref="A4:A5" si="6">FLOOR(B4/60,1)&amp;":"&amp;TEXT(MOD(B4,60),"00")</f>
        <v>0:45</v>
      </c>
      <c r="B4" s="20">
        <f t="shared" ref="B4:B67" si="7">B3+15</f>
        <v>45</v>
      </c>
      <c r="C4" s="20">
        <f t="shared" si="1"/>
        <v>8</v>
      </c>
      <c r="D4" s="33">
        <f t="shared" si="2"/>
        <v>3</v>
      </c>
      <c r="E4" s="33">
        <f t="shared" si="3"/>
        <v>5</v>
      </c>
      <c r="F4" s="20">
        <f t="shared" si="5"/>
        <v>0</v>
      </c>
      <c r="G4" s="20">
        <f t="shared" si="4"/>
        <v>37</v>
      </c>
      <c r="H4" s="21" t="s">
        <v>85</v>
      </c>
      <c r="I4" s="32" t="s">
        <v>82</v>
      </c>
      <c r="J4" s="34"/>
      <c r="K4" s="34"/>
      <c r="L4" s="34"/>
      <c r="M4" s="34"/>
    </row>
    <row r="5" spans="1:13" s="26" customFormat="1">
      <c r="A5" s="25" t="str">
        <f t="shared" si="6"/>
        <v>1:00</v>
      </c>
      <c r="B5" s="25">
        <v>60</v>
      </c>
      <c r="C5" s="25">
        <f t="shared" si="1"/>
        <v>11</v>
      </c>
      <c r="D5" s="35">
        <f t="shared" si="2"/>
        <v>4</v>
      </c>
      <c r="E5" s="35">
        <f t="shared" si="3"/>
        <v>7</v>
      </c>
      <c r="F5" s="25">
        <f t="shared" si="5"/>
        <v>0</v>
      </c>
      <c r="G5" s="25">
        <f t="shared" si="4"/>
        <v>49</v>
      </c>
      <c r="H5" s="26" t="s">
        <v>80</v>
      </c>
      <c r="I5" s="32" t="s">
        <v>83</v>
      </c>
      <c r="J5" s="36"/>
      <c r="K5" s="36"/>
      <c r="L5" s="36"/>
      <c r="M5" s="36"/>
    </row>
    <row r="6" spans="1:13" s="26" customFormat="1">
      <c r="A6" s="25" t="str">
        <f t="shared" si="0"/>
        <v>1:15</v>
      </c>
      <c r="B6" s="25">
        <f t="shared" si="7"/>
        <v>75</v>
      </c>
      <c r="C6" s="25">
        <f t="shared" si="1"/>
        <v>15</v>
      </c>
      <c r="D6" s="35">
        <f t="shared" si="2"/>
        <v>6</v>
      </c>
      <c r="E6" s="35">
        <f t="shared" si="3"/>
        <v>9</v>
      </c>
      <c r="F6" s="25">
        <f t="shared" si="5"/>
        <v>0</v>
      </c>
      <c r="G6" s="25">
        <f t="shared" si="4"/>
        <v>60</v>
      </c>
      <c r="H6" s="26" t="s">
        <v>80</v>
      </c>
      <c r="I6" t="s">
        <v>84</v>
      </c>
      <c r="J6" s="36"/>
      <c r="K6" s="36"/>
      <c r="L6" s="36"/>
      <c r="M6" s="36"/>
    </row>
    <row r="7" spans="1:13" s="26" customFormat="1">
      <c r="A7" s="25" t="str">
        <f t="shared" si="0"/>
        <v>1:30</v>
      </c>
      <c r="B7" s="25">
        <f t="shared" si="7"/>
        <v>90</v>
      </c>
      <c r="C7" s="25">
        <f t="shared" si="1"/>
        <v>20</v>
      </c>
      <c r="D7" s="35">
        <f t="shared" si="2"/>
        <v>8</v>
      </c>
      <c r="E7" s="35">
        <f t="shared" si="3"/>
        <v>12</v>
      </c>
      <c r="F7" s="25">
        <f t="shared" si="5"/>
        <v>0</v>
      </c>
      <c r="G7" s="25">
        <f t="shared" si="4"/>
        <v>70</v>
      </c>
      <c r="H7" s="26" t="s">
        <v>80</v>
      </c>
      <c r="I7"/>
      <c r="J7" s="36"/>
      <c r="K7" s="36"/>
      <c r="L7" s="36"/>
      <c r="M7" s="36"/>
    </row>
    <row r="8" spans="1:13" s="26" customFormat="1">
      <c r="A8" s="25" t="str">
        <f t="shared" si="0"/>
        <v>1:45</v>
      </c>
      <c r="B8" s="25">
        <f t="shared" si="7"/>
        <v>105</v>
      </c>
      <c r="C8" s="25">
        <f t="shared" si="1"/>
        <v>25</v>
      </c>
      <c r="D8" s="35">
        <f t="shared" si="2"/>
        <v>10</v>
      </c>
      <c r="E8" s="35">
        <f t="shared" si="3"/>
        <v>15</v>
      </c>
      <c r="F8" s="25">
        <f t="shared" si="5"/>
        <v>0</v>
      </c>
      <c r="G8" s="25">
        <f t="shared" si="4"/>
        <v>80</v>
      </c>
      <c r="H8" s="26" t="s">
        <v>80</v>
      </c>
      <c r="I8" s="14" t="s">
        <v>42</v>
      </c>
      <c r="J8" s="36"/>
      <c r="K8" s="36"/>
      <c r="L8" s="36"/>
      <c r="M8" s="36"/>
    </row>
    <row r="9" spans="1:13">
      <c r="A9" s="2" t="str">
        <f>FLOOR(B9/60,1)&amp;":"&amp;TEXT(MOD(B9,60),"00")</f>
        <v>2:00</v>
      </c>
      <c r="B9" s="23">
        <f t="shared" si="7"/>
        <v>120</v>
      </c>
      <c r="C9" s="23">
        <f t="shared" si="1"/>
        <v>30</v>
      </c>
      <c r="D9" s="27">
        <f t="shared" si="2"/>
        <v>12</v>
      </c>
      <c r="E9" s="27">
        <f t="shared" si="3"/>
        <v>18</v>
      </c>
      <c r="F9" s="23">
        <f t="shared" si="5"/>
        <v>0</v>
      </c>
      <c r="G9" s="23">
        <f t="shared" si="4"/>
        <v>90</v>
      </c>
      <c r="I9" t="s">
        <v>43</v>
      </c>
    </row>
    <row r="10" spans="1:13">
      <c r="A10" s="2" t="str">
        <f t="shared" ref="A10:A102" si="8">FLOOR(B10/60,1)&amp;":"&amp;TEXT(MOD(B10,60),"00")</f>
        <v>2:15</v>
      </c>
      <c r="B10" s="23">
        <f t="shared" si="7"/>
        <v>135</v>
      </c>
      <c r="C10" s="23">
        <f t="shared" si="1"/>
        <v>35</v>
      </c>
      <c r="D10" s="27">
        <f t="shared" si="2"/>
        <v>14</v>
      </c>
      <c r="E10" s="27">
        <f t="shared" si="3"/>
        <v>21</v>
      </c>
      <c r="F10" s="23">
        <f t="shared" si="5"/>
        <v>0</v>
      </c>
      <c r="G10" s="23">
        <f t="shared" si="4"/>
        <v>100</v>
      </c>
      <c r="I10" t="s">
        <v>44</v>
      </c>
    </row>
    <row r="11" spans="1:13">
      <c r="A11" s="2" t="str">
        <f t="shared" si="8"/>
        <v>2:30</v>
      </c>
      <c r="B11" s="23">
        <f t="shared" si="7"/>
        <v>150</v>
      </c>
      <c r="C11" s="23">
        <f t="shared" si="1"/>
        <v>40</v>
      </c>
      <c r="D11" s="27">
        <f t="shared" si="2"/>
        <v>16</v>
      </c>
      <c r="E11" s="27">
        <f t="shared" si="3"/>
        <v>24</v>
      </c>
      <c r="F11" s="23">
        <f t="shared" si="5"/>
        <v>0</v>
      </c>
      <c r="G11" s="23">
        <f t="shared" si="4"/>
        <v>110</v>
      </c>
      <c r="I11" t="s">
        <v>45</v>
      </c>
    </row>
    <row r="12" spans="1:13">
      <c r="A12" s="2" t="str">
        <f t="shared" si="8"/>
        <v>2:45</v>
      </c>
      <c r="B12" s="23">
        <f t="shared" si="7"/>
        <v>165</v>
      </c>
      <c r="C12" s="23">
        <f t="shared" si="1"/>
        <v>45</v>
      </c>
      <c r="D12" s="27">
        <f t="shared" si="2"/>
        <v>18</v>
      </c>
      <c r="E12" s="27">
        <f t="shared" si="3"/>
        <v>27</v>
      </c>
      <c r="F12" s="23">
        <f t="shared" si="5"/>
        <v>0</v>
      </c>
      <c r="G12" s="23">
        <f t="shared" si="4"/>
        <v>120</v>
      </c>
    </row>
    <row r="13" spans="1:13">
      <c r="A13" s="2" t="str">
        <f t="shared" si="8"/>
        <v>3:00</v>
      </c>
      <c r="B13" s="23">
        <f t="shared" si="7"/>
        <v>180</v>
      </c>
      <c r="C13" s="23">
        <f t="shared" si="1"/>
        <v>60</v>
      </c>
      <c r="D13" s="27">
        <f t="shared" si="2"/>
        <v>24</v>
      </c>
      <c r="E13" s="27">
        <f t="shared" si="3"/>
        <v>36</v>
      </c>
      <c r="F13" s="23">
        <f t="shared" si="5"/>
        <v>0</v>
      </c>
      <c r="G13" s="23">
        <f t="shared" si="4"/>
        <v>120</v>
      </c>
      <c r="I13" s="14" t="s">
        <v>91</v>
      </c>
    </row>
    <row r="14" spans="1:13">
      <c r="A14" s="2" t="str">
        <f t="shared" si="8"/>
        <v>3:15</v>
      </c>
      <c r="B14" s="23">
        <f t="shared" si="7"/>
        <v>195</v>
      </c>
      <c r="C14" s="23">
        <f t="shared" si="1"/>
        <v>75</v>
      </c>
      <c r="D14" s="27">
        <f t="shared" si="2"/>
        <v>30</v>
      </c>
      <c r="E14" s="27">
        <f t="shared" si="3"/>
        <v>45</v>
      </c>
      <c r="F14" s="23">
        <f t="shared" si="5"/>
        <v>0</v>
      </c>
      <c r="G14" s="23">
        <f t="shared" si="4"/>
        <v>120</v>
      </c>
      <c r="I14" t="s">
        <v>87</v>
      </c>
    </row>
    <row r="15" spans="1:13">
      <c r="A15" s="2" t="str">
        <f t="shared" si="8"/>
        <v>3:30</v>
      </c>
      <c r="B15" s="23">
        <f t="shared" si="7"/>
        <v>210</v>
      </c>
      <c r="C15" s="23">
        <f t="shared" si="1"/>
        <v>90</v>
      </c>
      <c r="D15" s="27">
        <f t="shared" si="2"/>
        <v>36</v>
      </c>
      <c r="E15" s="27">
        <f t="shared" si="3"/>
        <v>54</v>
      </c>
      <c r="F15" s="23">
        <f t="shared" si="5"/>
        <v>0</v>
      </c>
      <c r="G15" s="23">
        <f t="shared" si="4"/>
        <v>120</v>
      </c>
      <c r="I15" t="s">
        <v>88</v>
      </c>
    </row>
    <row r="16" spans="1:13">
      <c r="A16" s="2" t="str">
        <f t="shared" si="8"/>
        <v>3:45</v>
      </c>
      <c r="B16" s="23">
        <f t="shared" si="7"/>
        <v>225</v>
      </c>
      <c r="C16" s="23">
        <f t="shared" si="1"/>
        <v>105</v>
      </c>
      <c r="D16" s="27">
        <f t="shared" si="2"/>
        <v>42</v>
      </c>
      <c r="E16" s="27">
        <f t="shared" si="3"/>
        <v>63</v>
      </c>
      <c r="F16" s="23">
        <f t="shared" si="5"/>
        <v>0</v>
      </c>
      <c r="G16" s="23">
        <f t="shared" si="4"/>
        <v>120</v>
      </c>
      <c r="I16" t="s">
        <v>89</v>
      </c>
    </row>
    <row r="17" spans="1:9">
      <c r="A17" s="2" t="str">
        <f t="shared" si="8"/>
        <v>4:00</v>
      </c>
      <c r="B17" s="23">
        <f t="shared" si="7"/>
        <v>240</v>
      </c>
      <c r="C17" s="23">
        <f t="shared" si="1"/>
        <v>120</v>
      </c>
      <c r="D17" s="27">
        <f t="shared" si="2"/>
        <v>48</v>
      </c>
      <c r="E17" s="27">
        <f t="shared" si="3"/>
        <v>72</v>
      </c>
      <c r="F17" s="23">
        <f t="shared" si="5"/>
        <v>0</v>
      </c>
      <c r="G17" s="23">
        <f t="shared" si="4"/>
        <v>120</v>
      </c>
      <c r="I17" t="s">
        <v>90</v>
      </c>
    </row>
    <row r="18" spans="1:9">
      <c r="A18" s="2" t="str">
        <f t="shared" si="8"/>
        <v>4:15</v>
      </c>
      <c r="B18" s="23">
        <f t="shared" si="7"/>
        <v>255</v>
      </c>
      <c r="C18" s="23">
        <f t="shared" si="1"/>
        <v>122</v>
      </c>
      <c r="D18" s="27">
        <f t="shared" si="2"/>
        <v>48</v>
      </c>
      <c r="E18" s="27">
        <f t="shared" si="3"/>
        <v>73</v>
      </c>
      <c r="F18" s="23">
        <f t="shared" si="5"/>
        <v>1</v>
      </c>
      <c r="G18" s="23">
        <f t="shared" si="4"/>
        <v>133</v>
      </c>
    </row>
    <row r="19" spans="1:9">
      <c r="A19" s="2" t="str">
        <f t="shared" si="8"/>
        <v>4:30</v>
      </c>
      <c r="B19" s="23">
        <f t="shared" si="7"/>
        <v>270</v>
      </c>
      <c r="C19" s="23">
        <f t="shared" si="1"/>
        <v>123</v>
      </c>
      <c r="D19" s="27">
        <f t="shared" si="2"/>
        <v>48</v>
      </c>
      <c r="E19" s="27">
        <f t="shared" si="3"/>
        <v>73</v>
      </c>
      <c r="F19" s="23">
        <f t="shared" si="5"/>
        <v>2</v>
      </c>
      <c r="G19" s="23">
        <f t="shared" si="4"/>
        <v>147</v>
      </c>
    </row>
    <row r="20" spans="1:9">
      <c r="A20" s="2" t="str">
        <f t="shared" si="8"/>
        <v>4:45</v>
      </c>
      <c r="B20" s="23">
        <f t="shared" si="7"/>
        <v>285</v>
      </c>
      <c r="C20" s="23">
        <f t="shared" si="1"/>
        <v>125</v>
      </c>
      <c r="D20" s="27">
        <f t="shared" si="2"/>
        <v>49</v>
      </c>
      <c r="E20" s="27">
        <f t="shared" si="3"/>
        <v>73</v>
      </c>
      <c r="F20" s="23">
        <f t="shared" si="5"/>
        <v>3</v>
      </c>
      <c r="G20" s="23">
        <f t="shared" si="4"/>
        <v>160</v>
      </c>
    </row>
    <row r="21" spans="1:9">
      <c r="A21" s="2" t="str">
        <f>FLOOR(B21/60,1)&amp;":"&amp;TEXT(MOD(B21,60),"00")</f>
        <v>5:00</v>
      </c>
      <c r="B21" s="23">
        <f t="shared" si="7"/>
        <v>300</v>
      </c>
      <c r="C21" s="23">
        <f t="shared" si="1"/>
        <v>126</v>
      </c>
      <c r="D21" s="27">
        <f t="shared" si="2"/>
        <v>49</v>
      </c>
      <c r="E21" s="27">
        <f t="shared" si="3"/>
        <v>73</v>
      </c>
      <c r="F21" s="23">
        <f t="shared" si="5"/>
        <v>4</v>
      </c>
      <c r="G21" s="23">
        <f t="shared" si="4"/>
        <v>174</v>
      </c>
    </row>
    <row r="22" spans="1:9">
      <c r="A22" s="2" t="str">
        <f t="shared" ref="A22:A85" si="9">FLOOR(B22/60,1)&amp;":"&amp;TEXT(MOD(B22,60),"00")</f>
        <v>5:15</v>
      </c>
      <c r="B22" s="23">
        <f t="shared" si="7"/>
        <v>315</v>
      </c>
      <c r="C22" s="23">
        <f t="shared" si="1"/>
        <v>128</v>
      </c>
      <c r="D22" s="27">
        <f t="shared" si="2"/>
        <v>49</v>
      </c>
      <c r="E22" s="27">
        <f t="shared" si="3"/>
        <v>74</v>
      </c>
      <c r="F22" s="23">
        <f t="shared" si="5"/>
        <v>5</v>
      </c>
      <c r="G22" s="23">
        <f t="shared" si="4"/>
        <v>187</v>
      </c>
    </row>
    <row r="23" spans="1:9">
      <c r="A23" s="2" t="str">
        <f t="shared" si="9"/>
        <v>5:30</v>
      </c>
      <c r="B23" s="23">
        <f t="shared" si="7"/>
        <v>330</v>
      </c>
      <c r="C23" s="23">
        <f t="shared" si="1"/>
        <v>129</v>
      </c>
      <c r="D23" s="27">
        <f t="shared" si="2"/>
        <v>49</v>
      </c>
      <c r="E23" s="27">
        <f t="shared" si="3"/>
        <v>74</v>
      </c>
      <c r="F23" s="23">
        <f t="shared" si="5"/>
        <v>6</v>
      </c>
      <c r="G23" s="23">
        <f t="shared" si="4"/>
        <v>201</v>
      </c>
    </row>
    <row r="24" spans="1:9">
      <c r="A24" s="2" t="str">
        <f t="shared" si="9"/>
        <v>5:45</v>
      </c>
      <c r="B24" s="23">
        <f t="shared" si="7"/>
        <v>345</v>
      </c>
      <c r="C24" s="23">
        <f t="shared" si="1"/>
        <v>131</v>
      </c>
      <c r="D24" s="27">
        <f t="shared" si="2"/>
        <v>50</v>
      </c>
      <c r="E24" s="27">
        <f t="shared" si="3"/>
        <v>74</v>
      </c>
      <c r="F24" s="23">
        <f t="shared" si="5"/>
        <v>7</v>
      </c>
      <c r="G24" s="23">
        <f t="shared" si="4"/>
        <v>214</v>
      </c>
    </row>
    <row r="25" spans="1:9">
      <c r="A25" s="2" t="str">
        <f t="shared" si="9"/>
        <v>6:00</v>
      </c>
      <c r="B25" s="23">
        <f t="shared" si="7"/>
        <v>360</v>
      </c>
      <c r="C25" s="23">
        <f t="shared" si="1"/>
        <v>132</v>
      </c>
      <c r="D25" s="27">
        <f t="shared" si="2"/>
        <v>50</v>
      </c>
      <c r="E25" s="27">
        <f t="shared" si="3"/>
        <v>74</v>
      </c>
      <c r="F25" s="23">
        <f t="shared" si="5"/>
        <v>8</v>
      </c>
      <c r="G25" s="23">
        <f t="shared" si="4"/>
        <v>228</v>
      </c>
    </row>
    <row r="26" spans="1:9">
      <c r="A26" s="2" t="str">
        <f t="shared" si="9"/>
        <v>6:15</v>
      </c>
      <c r="B26" s="23">
        <f t="shared" si="7"/>
        <v>375</v>
      </c>
      <c r="C26" s="23">
        <f t="shared" si="1"/>
        <v>134</v>
      </c>
      <c r="D26" s="27">
        <f t="shared" si="2"/>
        <v>50</v>
      </c>
      <c r="E26" s="27">
        <f t="shared" si="3"/>
        <v>75</v>
      </c>
      <c r="F26" s="23">
        <f t="shared" si="5"/>
        <v>9</v>
      </c>
      <c r="G26" s="23">
        <f t="shared" si="4"/>
        <v>241</v>
      </c>
    </row>
    <row r="27" spans="1:9">
      <c r="A27" s="2" t="str">
        <f t="shared" si="9"/>
        <v>6:30</v>
      </c>
      <c r="B27" s="23">
        <f t="shared" si="7"/>
        <v>390</v>
      </c>
      <c r="C27" s="23">
        <f t="shared" si="1"/>
        <v>135</v>
      </c>
      <c r="D27" s="27">
        <f t="shared" si="2"/>
        <v>50</v>
      </c>
      <c r="E27" s="27">
        <f t="shared" si="3"/>
        <v>75</v>
      </c>
      <c r="F27" s="23">
        <f t="shared" si="5"/>
        <v>10</v>
      </c>
      <c r="G27" s="23">
        <f t="shared" si="4"/>
        <v>255</v>
      </c>
    </row>
    <row r="28" spans="1:9">
      <c r="A28" s="2" t="str">
        <f t="shared" si="9"/>
        <v>6:45</v>
      </c>
      <c r="B28" s="23">
        <f t="shared" si="7"/>
        <v>405</v>
      </c>
      <c r="C28" s="23">
        <f t="shared" si="1"/>
        <v>137</v>
      </c>
      <c r="D28" s="27">
        <f t="shared" si="2"/>
        <v>50</v>
      </c>
      <c r="E28" s="27">
        <f t="shared" si="3"/>
        <v>76</v>
      </c>
      <c r="F28" s="23">
        <f t="shared" si="5"/>
        <v>11</v>
      </c>
      <c r="G28" s="23">
        <f t="shared" si="4"/>
        <v>268</v>
      </c>
    </row>
    <row r="29" spans="1:9">
      <c r="A29" s="2" t="str">
        <f t="shared" si="9"/>
        <v>7:00</v>
      </c>
      <c r="B29" s="23">
        <f t="shared" si="7"/>
        <v>420</v>
      </c>
      <c r="C29" s="23">
        <f t="shared" si="1"/>
        <v>138</v>
      </c>
      <c r="D29" s="27">
        <f t="shared" si="2"/>
        <v>50</v>
      </c>
      <c r="E29" s="27">
        <f t="shared" si="3"/>
        <v>76</v>
      </c>
      <c r="F29" s="23">
        <f t="shared" si="5"/>
        <v>12</v>
      </c>
      <c r="G29" s="23">
        <f t="shared" si="4"/>
        <v>282</v>
      </c>
    </row>
    <row r="30" spans="1:9">
      <c r="A30" s="2" t="str">
        <f t="shared" si="9"/>
        <v>7:15</v>
      </c>
      <c r="B30" s="23">
        <f t="shared" si="7"/>
        <v>435</v>
      </c>
      <c r="C30" s="23">
        <f t="shared" si="1"/>
        <v>140</v>
      </c>
      <c r="D30" s="27">
        <f t="shared" si="2"/>
        <v>51</v>
      </c>
      <c r="E30" s="27">
        <f t="shared" si="3"/>
        <v>76</v>
      </c>
      <c r="F30" s="23">
        <f t="shared" si="5"/>
        <v>13</v>
      </c>
      <c r="G30" s="23">
        <f t="shared" si="4"/>
        <v>295</v>
      </c>
    </row>
    <row r="31" spans="1:9">
      <c r="A31" s="2" t="str">
        <f t="shared" si="9"/>
        <v>7:30</v>
      </c>
      <c r="B31" s="23">
        <f t="shared" si="7"/>
        <v>450</v>
      </c>
      <c r="C31" s="23">
        <f t="shared" si="1"/>
        <v>141</v>
      </c>
      <c r="D31" s="27">
        <f t="shared" si="2"/>
        <v>51</v>
      </c>
      <c r="E31" s="27">
        <f t="shared" si="3"/>
        <v>76</v>
      </c>
      <c r="F31" s="23">
        <f t="shared" si="5"/>
        <v>14</v>
      </c>
      <c r="G31" s="23">
        <f t="shared" si="4"/>
        <v>309</v>
      </c>
    </row>
    <row r="32" spans="1:9">
      <c r="A32" s="2" t="str">
        <f t="shared" si="9"/>
        <v>7:45</v>
      </c>
      <c r="B32" s="23">
        <f t="shared" si="7"/>
        <v>465</v>
      </c>
      <c r="C32" s="23">
        <f t="shared" si="1"/>
        <v>143</v>
      </c>
      <c r="D32" s="27">
        <f t="shared" si="2"/>
        <v>51</v>
      </c>
      <c r="E32" s="27">
        <f t="shared" si="3"/>
        <v>77</v>
      </c>
      <c r="F32" s="23">
        <f t="shared" si="5"/>
        <v>15</v>
      </c>
      <c r="G32" s="23">
        <f t="shared" si="4"/>
        <v>322</v>
      </c>
    </row>
    <row r="33" spans="1:7">
      <c r="A33" s="2" t="str">
        <f t="shared" si="9"/>
        <v>8:00</v>
      </c>
      <c r="B33" s="23">
        <f t="shared" si="7"/>
        <v>480</v>
      </c>
      <c r="C33" s="23">
        <f t="shared" si="1"/>
        <v>144</v>
      </c>
      <c r="D33" s="27">
        <f t="shared" si="2"/>
        <v>51</v>
      </c>
      <c r="E33" s="27">
        <f t="shared" si="3"/>
        <v>77</v>
      </c>
      <c r="F33" s="23">
        <f t="shared" si="5"/>
        <v>16</v>
      </c>
      <c r="G33" s="23">
        <f t="shared" si="4"/>
        <v>336</v>
      </c>
    </row>
    <row r="34" spans="1:7">
      <c r="A34" s="2" t="str">
        <f t="shared" si="9"/>
        <v>8:15</v>
      </c>
      <c r="B34" s="23">
        <f t="shared" si="7"/>
        <v>495</v>
      </c>
      <c r="C34" s="23">
        <f t="shared" si="1"/>
        <v>146</v>
      </c>
      <c r="D34" s="27">
        <f t="shared" ref="D34:D65" si="10">ROUND(2*(C34-F34)/5,0)</f>
        <v>52</v>
      </c>
      <c r="E34" s="27">
        <f t="shared" ref="E34:E65" si="11">ROUND(3*(C34-F34)/5,0)</f>
        <v>77</v>
      </c>
      <c r="F34" s="23">
        <f t="shared" si="5"/>
        <v>17</v>
      </c>
      <c r="G34" s="23">
        <f t="shared" ref="G34:G65" si="12">B34-C34</f>
        <v>349</v>
      </c>
    </row>
    <row r="35" spans="1:7">
      <c r="A35" s="2" t="str">
        <f t="shared" si="9"/>
        <v>8:30</v>
      </c>
      <c r="B35" s="23">
        <f t="shared" si="7"/>
        <v>510</v>
      </c>
      <c r="C35" s="23">
        <f t="shared" si="1"/>
        <v>147</v>
      </c>
      <c r="D35" s="27">
        <f t="shared" si="10"/>
        <v>52</v>
      </c>
      <c r="E35" s="27">
        <f t="shared" si="11"/>
        <v>77</v>
      </c>
      <c r="F35" s="23">
        <f t="shared" si="5"/>
        <v>18</v>
      </c>
      <c r="G35" s="23">
        <f t="shared" si="12"/>
        <v>363</v>
      </c>
    </row>
    <row r="36" spans="1:7">
      <c r="A36" s="2" t="str">
        <f t="shared" si="9"/>
        <v>8:45</v>
      </c>
      <c r="B36" s="23">
        <f t="shared" si="7"/>
        <v>525</v>
      </c>
      <c r="C36" s="23">
        <f t="shared" si="1"/>
        <v>149</v>
      </c>
      <c r="D36" s="27">
        <f t="shared" si="10"/>
        <v>52</v>
      </c>
      <c r="E36" s="27">
        <f t="shared" si="11"/>
        <v>78</v>
      </c>
      <c r="F36" s="23">
        <f t="shared" si="5"/>
        <v>19</v>
      </c>
      <c r="G36" s="23">
        <f t="shared" si="12"/>
        <v>376</v>
      </c>
    </row>
    <row r="37" spans="1:7">
      <c r="A37" s="2" t="str">
        <f t="shared" si="9"/>
        <v>9:00</v>
      </c>
      <c r="B37" s="23">
        <f t="shared" si="7"/>
        <v>540</v>
      </c>
      <c r="C37" s="23">
        <f t="shared" si="1"/>
        <v>150</v>
      </c>
      <c r="D37" s="27">
        <f t="shared" si="10"/>
        <v>52</v>
      </c>
      <c r="E37" s="27">
        <f t="shared" si="11"/>
        <v>78</v>
      </c>
      <c r="F37" s="23">
        <f t="shared" si="5"/>
        <v>20</v>
      </c>
      <c r="G37" s="23">
        <f t="shared" si="12"/>
        <v>390</v>
      </c>
    </row>
    <row r="38" spans="1:7">
      <c r="A38" s="2" t="str">
        <f t="shared" si="9"/>
        <v>9:15</v>
      </c>
      <c r="B38" s="23">
        <f t="shared" si="7"/>
        <v>555</v>
      </c>
      <c r="C38" s="23">
        <f t="shared" si="1"/>
        <v>152</v>
      </c>
      <c r="D38" s="27">
        <f t="shared" si="10"/>
        <v>52</v>
      </c>
      <c r="E38" s="27">
        <f t="shared" si="11"/>
        <v>79</v>
      </c>
      <c r="F38" s="23">
        <f t="shared" si="5"/>
        <v>21</v>
      </c>
      <c r="G38" s="23">
        <f t="shared" si="12"/>
        <v>403</v>
      </c>
    </row>
    <row r="39" spans="1:7">
      <c r="A39" s="2" t="str">
        <f t="shared" si="9"/>
        <v>9:30</v>
      </c>
      <c r="B39" s="23">
        <f t="shared" si="7"/>
        <v>570</v>
      </c>
      <c r="C39" s="23">
        <f t="shared" si="1"/>
        <v>153</v>
      </c>
      <c r="D39" s="27">
        <f t="shared" si="10"/>
        <v>52</v>
      </c>
      <c r="E39" s="27">
        <f t="shared" si="11"/>
        <v>79</v>
      </c>
      <c r="F39" s="23">
        <f t="shared" si="5"/>
        <v>22</v>
      </c>
      <c r="G39" s="23">
        <f t="shared" si="12"/>
        <v>417</v>
      </c>
    </row>
    <row r="40" spans="1:7">
      <c r="A40" s="2" t="str">
        <f t="shared" si="9"/>
        <v>9:45</v>
      </c>
      <c r="B40" s="23">
        <f t="shared" si="7"/>
        <v>585</v>
      </c>
      <c r="C40" s="23">
        <f t="shared" si="1"/>
        <v>155</v>
      </c>
      <c r="D40" s="27">
        <f t="shared" si="10"/>
        <v>53</v>
      </c>
      <c r="E40" s="27">
        <f t="shared" si="11"/>
        <v>79</v>
      </c>
      <c r="F40" s="23">
        <f t="shared" si="5"/>
        <v>23</v>
      </c>
      <c r="G40" s="23">
        <f t="shared" si="12"/>
        <v>430</v>
      </c>
    </row>
    <row r="41" spans="1:7">
      <c r="A41" s="2" t="str">
        <f t="shared" si="9"/>
        <v>10:00</v>
      </c>
      <c r="B41" s="23">
        <f t="shared" si="7"/>
        <v>600</v>
      </c>
      <c r="C41" s="23">
        <f t="shared" si="1"/>
        <v>156</v>
      </c>
      <c r="D41" s="27">
        <f t="shared" si="10"/>
        <v>53</v>
      </c>
      <c r="E41" s="27">
        <f t="shared" si="11"/>
        <v>79</v>
      </c>
      <c r="F41" s="23">
        <f t="shared" si="5"/>
        <v>24</v>
      </c>
      <c r="G41" s="23">
        <f t="shared" si="12"/>
        <v>444</v>
      </c>
    </row>
    <row r="42" spans="1:7">
      <c r="A42" s="2" t="str">
        <f t="shared" si="9"/>
        <v>10:15</v>
      </c>
      <c r="B42" s="23">
        <f t="shared" si="7"/>
        <v>615</v>
      </c>
      <c r="C42" s="23">
        <f t="shared" si="1"/>
        <v>158</v>
      </c>
      <c r="D42" s="27">
        <f t="shared" si="10"/>
        <v>53</v>
      </c>
      <c r="E42" s="27">
        <f t="shared" si="11"/>
        <v>80</v>
      </c>
      <c r="F42" s="23">
        <f t="shared" si="5"/>
        <v>25</v>
      </c>
      <c r="G42" s="23">
        <f t="shared" si="12"/>
        <v>457</v>
      </c>
    </row>
    <row r="43" spans="1:7">
      <c r="A43" s="2" t="str">
        <f t="shared" si="9"/>
        <v>10:30</v>
      </c>
      <c r="B43" s="23">
        <f t="shared" si="7"/>
        <v>630</v>
      </c>
      <c r="C43" s="23">
        <f t="shared" si="1"/>
        <v>159</v>
      </c>
      <c r="D43" s="27">
        <f t="shared" si="10"/>
        <v>53</v>
      </c>
      <c r="E43" s="27">
        <f t="shared" si="11"/>
        <v>80</v>
      </c>
      <c r="F43" s="23">
        <f t="shared" si="5"/>
        <v>26</v>
      </c>
      <c r="G43" s="23">
        <f t="shared" si="12"/>
        <v>471</v>
      </c>
    </row>
    <row r="44" spans="1:7">
      <c r="A44" s="2" t="str">
        <f t="shared" si="9"/>
        <v>10:45</v>
      </c>
      <c r="B44" s="23">
        <f t="shared" si="7"/>
        <v>645</v>
      </c>
      <c r="C44" s="23">
        <f t="shared" si="1"/>
        <v>161</v>
      </c>
      <c r="D44" s="27">
        <f t="shared" si="10"/>
        <v>54</v>
      </c>
      <c r="E44" s="27">
        <f t="shared" si="11"/>
        <v>80</v>
      </c>
      <c r="F44" s="23">
        <f t="shared" si="5"/>
        <v>27</v>
      </c>
      <c r="G44" s="23">
        <f t="shared" si="12"/>
        <v>484</v>
      </c>
    </row>
    <row r="45" spans="1:7">
      <c r="A45" s="2" t="str">
        <f t="shared" si="9"/>
        <v>11:00</v>
      </c>
      <c r="B45" s="23">
        <f t="shared" si="7"/>
        <v>660</v>
      </c>
      <c r="C45" s="23">
        <f t="shared" si="1"/>
        <v>162</v>
      </c>
      <c r="D45" s="27">
        <f t="shared" si="10"/>
        <v>54</v>
      </c>
      <c r="E45" s="27">
        <f t="shared" si="11"/>
        <v>80</v>
      </c>
      <c r="F45" s="23">
        <f t="shared" si="5"/>
        <v>28</v>
      </c>
      <c r="G45" s="23">
        <f t="shared" si="12"/>
        <v>498</v>
      </c>
    </row>
    <row r="46" spans="1:7">
      <c r="A46" s="2" t="str">
        <f t="shared" si="9"/>
        <v>11:15</v>
      </c>
      <c r="B46" s="23">
        <f t="shared" si="7"/>
        <v>675</v>
      </c>
      <c r="C46" s="23">
        <f t="shared" si="1"/>
        <v>164</v>
      </c>
      <c r="D46" s="27">
        <f t="shared" si="10"/>
        <v>54</v>
      </c>
      <c r="E46" s="27">
        <f t="shared" si="11"/>
        <v>81</v>
      </c>
      <c r="F46" s="23">
        <f t="shared" si="5"/>
        <v>29</v>
      </c>
      <c r="G46" s="23">
        <f t="shared" si="12"/>
        <v>511</v>
      </c>
    </row>
    <row r="47" spans="1:7">
      <c r="A47" s="2" t="str">
        <f t="shared" si="9"/>
        <v>11:30</v>
      </c>
      <c r="B47" s="23">
        <f t="shared" si="7"/>
        <v>690</v>
      </c>
      <c r="C47" s="23">
        <f t="shared" si="1"/>
        <v>165</v>
      </c>
      <c r="D47" s="27">
        <f t="shared" si="10"/>
        <v>54</v>
      </c>
      <c r="E47" s="27">
        <f t="shared" si="11"/>
        <v>81</v>
      </c>
      <c r="F47" s="23">
        <f t="shared" si="5"/>
        <v>30</v>
      </c>
      <c r="G47" s="23">
        <f t="shared" si="12"/>
        <v>525</v>
      </c>
    </row>
    <row r="48" spans="1:7">
      <c r="A48" s="2" t="str">
        <f t="shared" si="9"/>
        <v>11:45</v>
      </c>
      <c r="B48" s="23">
        <f t="shared" si="7"/>
        <v>705</v>
      </c>
      <c r="C48" s="23">
        <f t="shared" si="1"/>
        <v>167</v>
      </c>
      <c r="D48" s="27">
        <f t="shared" si="10"/>
        <v>54</v>
      </c>
      <c r="E48" s="27">
        <f t="shared" si="11"/>
        <v>82</v>
      </c>
      <c r="F48" s="23">
        <f t="shared" si="5"/>
        <v>31</v>
      </c>
      <c r="G48" s="23">
        <f t="shared" si="12"/>
        <v>538</v>
      </c>
    </row>
    <row r="49" spans="1:7">
      <c r="A49" s="2" t="str">
        <f t="shared" si="9"/>
        <v>12:00</v>
      </c>
      <c r="B49" s="23">
        <f t="shared" si="7"/>
        <v>720</v>
      </c>
      <c r="C49" s="23">
        <f t="shared" si="1"/>
        <v>168</v>
      </c>
      <c r="D49" s="27">
        <f t="shared" si="10"/>
        <v>54</v>
      </c>
      <c r="E49" s="27">
        <f t="shared" si="11"/>
        <v>82</v>
      </c>
      <c r="F49" s="23">
        <f t="shared" si="5"/>
        <v>32</v>
      </c>
      <c r="G49" s="23">
        <f t="shared" si="12"/>
        <v>552</v>
      </c>
    </row>
    <row r="50" spans="1:7">
      <c r="A50" s="2" t="str">
        <f t="shared" si="9"/>
        <v>12:15</v>
      </c>
      <c r="B50" s="23">
        <f t="shared" si="7"/>
        <v>735</v>
      </c>
      <c r="C50" s="23">
        <f t="shared" si="1"/>
        <v>170</v>
      </c>
      <c r="D50" s="27">
        <f t="shared" si="10"/>
        <v>55</v>
      </c>
      <c r="E50" s="27">
        <f t="shared" si="11"/>
        <v>82</v>
      </c>
      <c r="F50" s="23">
        <f t="shared" si="5"/>
        <v>33</v>
      </c>
      <c r="G50" s="23">
        <f t="shared" si="12"/>
        <v>565</v>
      </c>
    </row>
    <row r="51" spans="1:7">
      <c r="A51" s="2" t="str">
        <f t="shared" si="9"/>
        <v>12:30</v>
      </c>
      <c r="B51" s="23">
        <f t="shared" si="7"/>
        <v>750</v>
      </c>
      <c r="C51" s="23">
        <f t="shared" si="1"/>
        <v>171</v>
      </c>
      <c r="D51" s="27">
        <f t="shared" si="10"/>
        <v>55</v>
      </c>
      <c r="E51" s="27">
        <f t="shared" si="11"/>
        <v>82</v>
      </c>
      <c r="F51" s="23">
        <f t="shared" si="5"/>
        <v>34</v>
      </c>
      <c r="G51" s="23">
        <f t="shared" si="12"/>
        <v>579</v>
      </c>
    </row>
    <row r="52" spans="1:7">
      <c r="A52" s="2" t="str">
        <f t="shared" si="9"/>
        <v>12:45</v>
      </c>
      <c r="B52" s="23">
        <f t="shared" si="7"/>
        <v>765</v>
      </c>
      <c r="C52" s="23">
        <f t="shared" si="1"/>
        <v>173</v>
      </c>
      <c r="D52" s="27">
        <f t="shared" si="10"/>
        <v>55</v>
      </c>
      <c r="E52" s="27">
        <f t="shared" si="11"/>
        <v>83</v>
      </c>
      <c r="F52" s="23">
        <f t="shared" si="5"/>
        <v>35</v>
      </c>
      <c r="G52" s="23">
        <f t="shared" si="12"/>
        <v>592</v>
      </c>
    </row>
    <row r="53" spans="1:7">
      <c r="A53" s="2" t="str">
        <f t="shared" si="9"/>
        <v>13:00</v>
      </c>
      <c r="B53" s="23">
        <f t="shared" si="7"/>
        <v>780</v>
      </c>
      <c r="C53" s="23">
        <f t="shared" si="1"/>
        <v>174</v>
      </c>
      <c r="D53" s="27">
        <f t="shared" si="10"/>
        <v>55</v>
      </c>
      <c r="E53" s="27">
        <f t="shared" si="11"/>
        <v>83</v>
      </c>
      <c r="F53" s="23">
        <f t="shared" si="5"/>
        <v>36</v>
      </c>
      <c r="G53" s="23">
        <f t="shared" si="12"/>
        <v>606</v>
      </c>
    </row>
    <row r="54" spans="1:7">
      <c r="A54" s="2" t="str">
        <f t="shared" si="9"/>
        <v>13:15</v>
      </c>
      <c r="B54" s="23">
        <f t="shared" si="7"/>
        <v>795</v>
      </c>
      <c r="C54" s="23">
        <f t="shared" si="1"/>
        <v>176</v>
      </c>
      <c r="D54" s="27">
        <f t="shared" si="10"/>
        <v>56</v>
      </c>
      <c r="E54" s="27">
        <f t="shared" si="11"/>
        <v>83</v>
      </c>
      <c r="F54" s="23">
        <f t="shared" si="5"/>
        <v>37</v>
      </c>
      <c r="G54" s="23">
        <f t="shared" si="12"/>
        <v>619</v>
      </c>
    </row>
    <row r="55" spans="1:7">
      <c r="A55" s="2" t="str">
        <f t="shared" si="9"/>
        <v>13:30</v>
      </c>
      <c r="B55" s="23">
        <f t="shared" si="7"/>
        <v>810</v>
      </c>
      <c r="C55" s="23">
        <f t="shared" si="1"/>
        <v>177</v>
      </c>
      <c r="D55" s="27">
        <f t="shared" si="10"/>
        <v>56</v>
      </c>
      <c r="E55" s="27">
        <f t="shared" si="11"/>
        <v>83</v>
      </c>
      <c r="F55" s="23">
        <f t="shared" si="5"/>
        <v>38</v>
      </c>
      <c r="G55" s="23">
        <f t="shared" si="12"/>
        <v>633</v>
      </c>
    </row>
    <row r="56" spans="1:7">
      <c r="A56" s="2" t="str">
        <f t="shared" si="9"/>
        <v>13:45</v>
      </c>
      <c r="B56" s="23">
        <f t="shared" si="7"/>
        <v>825</v>
      </c>
      <c r="C56" s="23">
        <f t="shared" si="1"/>
        <v>179</v>
      </c>
      <c r="D56" s="27">
        <f t="shared" si="10"/>
        <v>56</v>
      </c>
      <c r="E56" s="27">
        <f t="shared" si="11"/>
        <v>84</v>
      </c>
      <c r="F56" s="23">
        <f t="shared" si="5"/>
        <v>39</v>
      </c>
      <c r="G56" s="23">
        <f t="shared" si="12"/>
        <v>646</v>
      </c>
    </row>
    <row r="57" spans="1:7">
      <c r="A57" s="2" t="str">
        <f t="shared" si="9"/>
        <v>14:00</v>
      </c>
      <c r="B57" s="23">
        <f t="shared" si="7"/>
        <v>840</v>
      </c>
      <c r="C57" s="23">
        <f t="shared" si="1"/>
        <v>180</v>
      </c>
      <c r="D57" s="27">
        <f t="shared" si="10"/>
        <v>56</v>
      </c>
      <c r="E57" s="27">
        <f t="shared" si="11"/>
        <v>84</v>
      </c>
      <c r="F57" s="23">
        <f t="shared" si="5"/>
        <v>40</v>
      </c>
      <c r="G57" s="23">
        <f t="shared" si="12"/>
        <v>660</v>
      </c>
    </row>
    <row r="58" spans="1:7">
      <c r="A58" s="2" t="str">
        <f t="shared" si="9"/>
        <v>14:15</v>
      </c>
      <c r="B58" s="23">
        <f t="shared" si="7"/>
        <v>855</v>
      </c>
      <c r="C58" s="23">
        <f t="shared" si="1"/>
        <v>182</v>
      </c>
      <c r="D58" s="27">
        <f t="shared" si="10"/>
        <v>56</v>
      </c>
      <c r="E58" s="27">
        <f t="shared" si="11"/>
        <v>85</v>
      </c>
      <c r="F58" s="23">
        <f t="shared" si="5"/>
        <v>41</v>
      </c>
      <c r="G58" s="23">
        <f t="shared" si="12"/>
        <v>673</v>
      </c>
    </row>
    <row r="59" spans="1:7">
      <c r="A59" s="2" t="str">
        <f t="shared" si="9"/>
        <v>14:30</v>
      </c>
      <c r="B59" s="23">
        <f t="shared" si="7"/>
        <v>870</v>
      </c>
      <c r="C59" s="23">
        <f t="shared" si="1"/>
        <v>183</v>
      </c>
      <c r="D59" s="27">
        <f t="shared" si="10"/>
        <v>56</v>
      </c>
      <c r="E59" s="27">
        <f t="shared" si="11"/>
        <v>85</v>
      </c>
      <c r="F59" s="23">
        <f t="shared" si="5"/>
        <v>42</v>
      </c>
      <c r="G59" s="23">
        <f t="shared" si="12"/>
        <v>687</v>
      </c>
    </row>
    <row r="60" spans="1:7">
      <c r="A60" s="2" t="str">
        <f t="shared" si="9"/>
        <v>14:45</v>
      </c>
      <c r="B60" s="23">
        <f t="shared" si="7"/>
        <v>885</v>
      </c>
      <c r="C60" s="23">
        <f t="shared" si="1"/>
        <v>185</v>
      </c>
      <c r="D60" s="27">
        <f t="shared" si="10"/>
        <v>57</v>
      </c>
      <c r="E60" s="27">
        <f t="shared" si="11"/>
        <v>85</v>
      </c>
      <c r="F60" s="23">
        <f t="shared" si="5"/>
        <v>43</v>
      </c>
      <c r="G60" s="23">
        <f t="shared" si="12"/>
        <v>700</v>
      </c>
    </row>
    <row r="61" spans="1:7">
      <c r="A61" s="2" t="str">
        <f t="shared" si="9"/>
        <v>15:00</v>
      </c>
      <c r="B61" s="23">
        <f t="shared" si="7"/>
        <v>900</v>
      </c>
      <c r="C61" s="23">
        <f t="shared" si="1"/>
        <v>186</v>
      </c>
      <c r="D61" s="27">
        <f t="shared" si="10"/>
        <v>57</v>
      </c>
      <c r="E61" s="27">
        <f t="shared" si="11"/>
        <v>85</v>
      </c>
      <c r="F61" s="23">
        <f t="shared" si="5"/>
        <v>44</v>
      </c>
      <c r="G61" s="23">
        <f t="shared" si="12"/>
        <v>714</v>
      </c>
    </row>
    <row r="62" spans="1:7">
      <c r="A62" s="2" t="str">
        <f t="shared" si="9"/>
        <v>15:15</v>
      </c>
      <c r="B62" s="23">
        <f t="shared" si="7"/>
        <v>915</v>
      </c>
      <c r="C62" s="23">
        <f t="shared" si="1"/>
        <v>188</v>
      </c>
      <c r="D62" s="27">
        <f t="shared" si="10"/>
        <v>57</v>
      </c>
      <c r="E62" s="27">
        <f t="shared" si="11"/>
        <v>86</v>
      </c>
      <c r="F62" s="23">
        <f t="shared" si="5"/>
        <v>45</v>
      </c>
      <c r="G62" s="23">
        <f t="shared" si="12"/>
        <v>727</v>
      </c>
    </row>
    <row r="63" spans="1:7">
      <c r="A63" s="2" t="str">
        <f t="shared" si="9"/>
        <v>15:30</v>
      </c>
      <c r="B63" s="23">
        <f t="shared" si="7"/>
        <v>930</v>
      </c>
      <c r="C63" s="23">
        <f t="shared" si="1"/>
        <v>189</v>
      </c>
      <c r="D63" s="27">
        <f t="shared" si="10"/>
        <v>57</v>
      </c>
      <c r="E63" s="27">
        <f t="shared" si="11"/>
        <v>86</v>
      </c>
      <c r="F63" s="23">
        <f t="shared" si="5"/>
        <v>46</v>
      </c>
      <c r="G63" s="23">
        <f t="shared" si="12"/>
        <v>741</v>
      </c>
    </row>
    <row r="64" spans="1:7">
      <c r="A64" s="2" t="str">
        <f t="shared" si="9"/>
        <v>15:45</v>
      </c>
      <c r="B64" s="23">
        <f t="shared" si="7"/>
        <v>945</v>
      </c>
      <c r="C64" s="23">
        <f t="shared" si="1"/>
        <v>191</v>
      </c>
      <c r="D64" s="27">
        <f t="shared" si="10"/>
        <v>58</v>
      </c>
      <c r="E64" s="27">
        <f t="shared" si="11"/>
        <v>86</v>
      </c>
      <c r="F64" s="23">
        <f t="shared" si="5"/>
        <v>47</v>
      </c>
      <c r="G64" s="23">
        <f t="shared" si="12"/>
        <v>754</v>
      </c>
    </row>
    <row r="65" spans="1:7">
      <c r="A65" s="2" t="str">
        <f t="shared" si="9"/>
        <v>16:00</v>
      </c>
      <c r="B65" s="23">
        <f t="shared" si="7"/>
        <v>960</v>
      </c>
      <c r="C65" s="23">
        <f t="shared" si="1"/>
        <v>192</v>
      </c>
      <c r="D65" s="27">
        <f t="shared" si="10"/>
        <v>58</v>
      </c>
      <c r="E65" s="27">
        <f t="shared" si="11"/>
        <v>86</v>
      </c>
      <c r="F65" s="23">
        <f t="shared" si="5"/>
        <v>48</v>
      </c>
      <c r="G65" s="23">
        <f t="shared" si="12"/>
        <v>768</v>
      </c>
    </row>
    <row r="66" spans="1:7">
      <c r="A66" s="2" t="str">
        <f t="shared" si="9"/>
        <v>16:15</v>
      </c>
      <c r="B66" s="23">
        <f t="shared" si="7"/>
        <v>975</v>
      </c>
      <c r="C66" s="23">
        <f t="shared" ref="C66:C101" si="13">ROUND(5+MAX(0,B66-15)/15+MAX(0,B66-30)/15+MAX(0,B66-45)/15+MAX(0,B66-60)/15+MAX(0,B66-75)/15+MAX(0,B66-165)/15*10-MAX(0,B66-240)/15*13.5+MAX(0,B66-1440)/15-MAX(0,B66-4320)/15*2.5,0)</f>
        <v>194</v>
      </c>
      <c r="D66" s="27">
        <f t="shared" ref="D66:D97" si="14">ROUND(2*(C66-F66)/5,0)</f>
        <v>58</v>
      </c>
      <c r="E66" s="27">
        <f t="shared" ref="E66:E97" si="15">ROUND(3*(C66-F66)/5,0)</f>
        <v>87</v>
      </c>
      <c r="F66" s="23">
        <f t="shared" si="5"/>
        <v>49</v>
      </c>
      <c r="G66" s="23">
        <f t="shared" ref="G66:G99" si="16">B66-C66</f>
        <v>781</v>
      </c>
    </row>
    <row r="67" spans="1:7">
      <c r="A67" s="2" t="str">
        <f t="shared" si="9"/>
        <v>16:30</v>
      </c>
      <c r="B67" s="23">
        <f t="shared" si="7"/>
        <v>990</v>
      </c>
      <c r="C67" s="23">
        <f t="shared" si="13"/>
        <v>195</v>
      </c>
      <c r="D67" s="27">
        <f t="shared" si="14"/>
        <v>58</v>
      </c>
      <c r="E67" s="27">
        <f t="shared" si="15"/>
        <v>87</v>
      </c>
      <c r="F67" s="23">
        <f t="shared" ref="F67:F102" si="17">ROUND(MAX(0,C67-120)/1.5,0)</f>
        <v>50</v>
      </c>
      <c r="G67" s="23">
        <f t="shared" si="16"/>
        <v>795</v>
      </c>
    </row>
    <row r="68" spans="1:7">
      <c r="A68" s="2" t="str">
        <f t="shared" si="9"/>
        <v>16:45</v>
      </c>
      <c r="B68" s="23">
        <f t="shared" ref="B68:B96" si="18">B67+15</f>
        <v>1005</v>
      </c>
      <c r="C68" s="23">
        <f t="shared" si="13"/>
        <v>197</v>
      </c>
      <c r="D68" s="27">
        <f t="shared" si="14"/>
        <v>58</v>
      </c>
      <c r="E68" s="27">
        <f t="shared" si="15"/>
        <v>88</v>
      </c>
      <c r="F68" s="23">
        <f t="shared" si="17"/>
        <v>51</v>
      </c>
      <c r="G68" s="23">
        <f t="shared" si="16"/>
        <v>808</v>
      </c>
    </row>
    <row r="69" spans="1:7">
      <c r="A69" s="2" t="str">
        <f t="shared" si="9"/>
        <v>17:00</v>
      </c>
      <c r="B69" s="23">
        <f t="shared" si="18"/>
        <v>1020</v>
      </c>
      <c r="C69" s="23">
        <f t="shared" si="13"/>
        <v>198</v>
      </c>
      <c r="D69" s="27">
        <f t="shared" si="14"/>
        <v>58</v>
      </c>
      <c r="E69" s="27">
        <f t="shared" si="15"/>
        <v>88</v>
      </c>
      <c r="F69" s="23">
        <f t="shared" si="17"/>
        <v>52</v>
      </c>
      <c r="G69" s="23">
        <f t="shared" si="16"/>
        <v>822</v>
      </c>
    </row>
    <row r="70" spans="1:7">
      <c r="A70" s="2" t="str">
        <f t="shared" si="9"/>
        <v>17:15</v>
      </c>
      <c r="B70" s="23">
        <f t="shared" si="18"/>
        <v>1035</v>
      </c>
      <c r="C70" s="23">
        <f t="shared" si="13"/>
        <v>200</v>
      </c>
      <c r="D70" s="27">
        <f t="shared" si="14"/>
        <v>59</v>
      </c>
      <c r="E70" s="27">
        <f t="shared" si="15"/>
        <v>88</v>
      </c>
      <c r="F70" s="23">
        <f t="shared" si="17"/>
        <v>53</v>
      </c>
      <c r="G70" s="23">
        <f t="shared" si="16"/>
        <v>835</v>
      </c>
    </row>
    <row r="71" spans="1:7">
      <c r="A71" s="2" t="str">
        <f t="shared" si="9"/>
        <v>17:30</v>
      </c>
      <c r="B71" s="23">
        <f t="shared" si="18"/>
        <v>1050</v>
      </c>
      <c r="C71" s="23">
        <f t="shared" si="13"/>
        <v>201</v>
      </c>
      <c r="D71" s="27">
        <f t="shared" si="14"/>
        <v>59</v>
      </c>
      <c r="E71" s="27">
        <f t="shared" si="15"/>
        <v>88</v>
      </c>
      <c r="F71" s="23">
        <f t="shared" si="17"/>
        <v>54</v>
      </c>
      <c r="G71" s="23">
        <f t="shared" si="16"/>
        <v>849</v>
      </c>
    </row>
    <row r="72" spans="1:7">
      <c r="A72" s="2" t="str">
        <f t="shared" si="9"/>
        <v>17:45</v>
      </c>
      <c r="B72" s="23">
        <f t="shared" si="18"/>
        <v>1065</v>
      </c>
      <c r="C72" s="23">
        <f t="shared" si="13"/>
        <v>203</v>
      </c>
      <c r="D72" s="27">
        <f t="shared" si="14"/>
        <v>59</v>
      </c>
      <c r="E72" s="27">
        <f t="shared" si="15"/>
        <v>89</v>
      </c>
      <c r="F72" s="23">
        <f t="shared" si="17"/>
        <v>55</v>
      </c>
      <c r="G72" s="23">
        <f t="shared" si="16"/>
        <v>862</v>
      </c>
    </row>
    <row r="73" spans="1:7">
      <c r="A73" s="2" t="str">
        <f t="shared" si="9"/>
        <v>18:00</v>
      </c>
      <c r="B73" s="23">
        <f t="shared" si="18"/>
        <v>1080</v>
      </c>
      <c r="C73" s="23">
        <f t="shared" si="13"/>
        <v>204</v>
      </c>
      <c r="D73" s="27">
        <f t="shared" si="14"/>
        <v>59</v>
      </c>
      <c r="E73" s="27">
        <f t="shared" si="15"/>
        <v>89</v>
      </c>
      <c r="F73" s="23">
        <f t="shared" si="17"/>
        <v>56</v>
      </c>
      <c r="G73" s="23">
        <f t="shared" si="16"/>
        <v>876</v>
      </c>
    </row>
    <row r="74" spans="1:7">
      <c r="A74" s="2" t="str">
        <f t="shared" si="9"/>
        <v>18:15</v>
      </c>
      <c r="B74" s="23">
        <f t="shared" si="18"/>
        <v>1095</v>
      </c>
      <c r="C74" s="23">
        <f t="shared" si="13"/>
        <v>206</v>
      </c>
      <c r="D74" s="27">
        <f t="shared" si="14"/>
        <v>60</v>
      </c>
      <c r="E74" s="27">
        <f t="shared" si="15"/>
        <v>89</v>
      </c>
      <c r="F74" s="23">
        <f t="shared" si="17"/>
        <v>57</v>
      </c>
      <c r="G74" s="23">
        <f t="shared" si="16"/>
        <v>889</v>
      </c>
    </row>
    <row r="75" spans="1:7">
      <c r="A75" s="2" t="str">
        <f t="shared" si="9"/>
        <v>18:30</v>
      </c>
      <c r="B75" s="23">
        <f t="shared" si="18"/>
        <v>1110</v>
      </c>
      <c r="C75" s="23">
        <f t="shared" si="13"/>
        <v>207</v>
      </c>
      <c r="D75" s="27">
        <f t="shared" si="14"/>
        <v>60</v>
      </c>
      <c r="E75" s="27">
        <f t="shared" si="15"/>
        <v>89</v>
      </c>
      <c r="F75" s="23">
        <f t="shared" si="17"/>
        <v>58</v>
      </c>
      <c r="G75" s="23">
        <f t="shared" si="16"/>
        <v>903</v>
      </c>
    </row>
    <row r="76" spans="1:7">
      <c r="A76" s="2" t="str">
        <f t="shared" si="9"/>
        <v>18:45</v>
      </c>
      <c r="B76" s="23">
        <f t="shared" si="18"/>
        <v>1125</v>
      </c>
      <c r="C76" s="23">
        <f t="shared" si="13"/>
        <v>209</v>
      </c>
      <c r="D76" s="27">
        <f t="shared" si="14"/>
        <v>60</v>
      </c>
      <c r="E76" s="27">
        <f t="shared" si="15"/>
        <v>90</v>
      </c>
      <c r="F76" s="23">
        <f t="shared" si="17"/>
        <v>59</v>
      </c>
      <c r="G76" s="23">
        <f t="shared" si="16"/>
        <v>916</v>
      </c>
    </row>
    <row r="77" spans="1:7">
      <c r="A77" s="2" t="str">
        <f t="shared" si="9"/>
        <v>19:00</v>
      </c>
      <c r="B77" s="23">
        <f t="shared" si="18"/>
        <v>1140</v>
      </c>
      <c r="C77" s="23">
        <f t="shared" si="13"/>
        <v>210</v>
      </c>
      <c r="D77" s="27">
        <f t="shared" si="14"/>
        <v>60</v>
      </c>
      <c r="E77" s="27">
        <f t="shared" si="15"/>
        <v>90</v>
      </c>
      <c r="F77" s="23">
        <f t="shared" si="17"/>
        <v>60</v>
      </c>
      <c r="G77" s="23">
        <f t="shared" si="16"/>
        <v>930</v>
      </c>
    </row>
    <row r="78" spans="1:7">
      <c r="A78" s="2" t="str">
        <f t="shared" si="9"/>
        <v>19:15</v>
      </c>
      <c r="B78" s="23">
        <f t="shared" si="18"/>
        <v>1155</v>
      </c>
      <c r="C78" s="23">
        <f t="shared" si="13"/>
        <v>212</v>
      </c>
      <c r="D78" s="27">
        <f t="shared" si="14"/>
        <v>60</v>
      </c>
      <c r="E78" s="27">
        <f t="shared" si="15"/>
        <v>91</v>
      </c>
      <c r="F78" s="23">
        <f t="shared" si="17"/>
        <v>61</v>
      </c>
      <c r="G78" s="23">
        <f t="shared" si="16"/>
        <v>943</v>
      </c>
    </row>
    <row r="79" spans="1:7">
      <c r="A79" s="2" t="str">
        <f t="shared" si="9"/>
        <v>19:30</v>
      </c>
      <c r="B79" s="23">
        <f t="shared" si="18"/>
        <v>1170</v>
      </c>
      <c r="C79" s="23">
        <f t="shared" si="13"/>
        <v>213</v>
      </c>
      <c r="D79" s="27">
        <f t="shared" si="14"/>
        <v>60</v>
      </c>
      <c r="E79" s="27">
        <f t="shared" si="15"/>
        <v>91</v>
      </c>
      <c r="F79" s="23">
        <f t="shared" si="17"/>
        <v>62</v>
      </c>
      <c r="G79" s="23">
        <f t="shared" si="16"/>
        <v>957</v>
      </c>
    </row>
    <row r="80" spans="1:7">
      <c r="A80" s="2" t="str">
        <f t="shared" si="9"/>
        <v>19:45</v>
      </c>
      <c r="B80" s="23">
        <f t="shared" si="18"/>
        <v>1185</v>
      </c>
      <c r="C80" s="23">
        <f t="shared" si="13"/>
        <v>215</v>
      </c>
      <c r="D80" s="27">
        <f t="shared" si="14"/>
        <v>61</v>
      </c>
      <c r="E80" s="27">
        <f t="shared" si="15"/>
        <v>91</v>
      </c>
      <c r="F80" s="23">
        <f t="shared" si="17"/>
        <v>63</v>
      </c>
      <c r="G80" s="23">
        <f t="shared" si="16"/>
        <v>970</v>
      </c>
    </row>
    <row r="81" spans="1:7">
      <c r="A81" s="2" t="str">
        <f t="shared" si="9"/>
        <v>20:00</v>
      </c>
      <c r="B81" s="23">
        <f t="shared" si="18"/>
        <v>1200</v>
      </c>
      <c r="C81" s="23">
        <f t="shared" si="13"/>
        <v>216</v>
      </c>
      <c r="D81" s="27">
        <f t="shared" si="14"/>
        <v>61</v>
      </c>
      <c r="E81" s="27">
        <f t="shared" si="15"/>
        <v>91</v>
      </c>
      <c r="F81" s="23">
        <f t="shared" si="17"/>
        <v>64</v>
      </c>
      <c r="G81" s="23">
        <f t="shared" si="16"/>
        <v>984</v>
      </c>
    </row>
    <row r="82" spans="1:7">
      <c r="A82" s="2" t="str">
        <f t="shared" si="9"/>
        <v>20:15</v>
      </c>
      <c r="B82" s="23">
        <f t="shared" si="18"/>
        <v>1215</v>
      </c>
      <c r="C82" s="23">
        <f t="shared" si="13"/>
        <v>218</v>
      </c>
      <c r="D82" s="27">
        <f t="shared" si="14"/>
        <v>61</v>
      </c>
      <c r="E82" s="27">
        <f t="shared" si="15"/>
        <v>92</v>
      </c>
      <c r="F82" s="23">
        <f t="shared" si="17"/>
        <v>65</v>
      </c>
      <c r="G82" s="23">
        <f t="shared" si="16"/>
        <v>997</v>
      </c>
    </row>
    <row r="83" spans="1:7">
      <c r="A83" s="2" t="str">
        <f t="shared" si="9"/>
        <v>20:30</v>
      </c>
      <c r="B83" s="23">
        <f t="shared" si="18"/>
        <v>1230</v>
      </c>
      <c r="C83" s="23">
        <f t="shared" si="13"/>
        <v>219</v>
      </c>
      <c r="D83" s="27">
        <f t="shared" si="14"/>
        <v>61</v>
      </c>
      <c r="E83" s="27">
        <f t="shared" si="15"/>
        <v>92</v>
      </c>
      <c r="F83" s="23">
        <f t="shared" si="17"/>
        <v>66</v>
      </c>
      <c r="G83" s="23">
        <f t="shared" si="16"/>
        <v>1011</v>
      </c>
    </row>
    <row r="84" spans="1:7">
      <c r="A84" s="2" t="str">
        <f t="shared" si="9"/>
        <v>20:45</v>
      </c>
      <c r="B84" s="23">
        <f t="shared" si="18"/>
        <v>1245</v>
      </c>
      <c r="C84" s="23">
        <f t="shared" si="13"/>
        <v>221</v>
      </c>
      <c r="D84" s="27">
        <f t="shared" si="14"/>
        <v>62</v>
      </c>
      <c r="E84" s="27">
        <f t="shared" si="15"/>
        <v>92</v>
      </c>
      <c r="F84" s="23">
        <f t="shared" si="17"/>
        <v>67</v>
      </c>
      <c r="G84" s="23">
        <f t="shared" si="16"/>
        <v>1024</v>
      </c>
    </row>
    <row r="85" spans="1:7">
      <c r="A85" s="2" t="str">
        <f t="shared" si="9"/>
        <v>21:00</v>
      </c>
      <c r="B85" s="23">
        <f t="shared" si="18"/>
        <v>1260</v>
      </c>
      <c r="C85" s="23">
        <f t="shared" si="13"/>
        <v>222</v>
      </c>
      <c r="D85" s="27">
        <f t="shared" si="14"/>
        <v>62</v>
      </c>
      <c r="E85" s="27">
        <f t="shared" si="15"/>
        <v>92</v>
      </c>
      <c r="F85" s="23">
        <f t="shared" si="17"/>
        <v>68</v>
      </c>
      <c r="G85" s="23">
        <f t="shared" si="16"/>
        <v>1038</v>
      </c>
    </row>
    <row r="86" spans="1:7">
      <c r="A86" s="2" t="str">
        <f t="shared" ref="A86:A96" si="19">FLOOR(B86/60,1)&amp;":"&amp;TEXT(MOD(B86,60),"00")</f>
        <v>21:15</v>
      </c>
      <c r="B86" s="23">
        <f t="shared" si="18"/>
        <v>1275</v>
      </c>
      <c r="C86" s="23">
        <f t="shared" si="13"/>
        <v>224</v>
      </c>
      <c r="D86" s="27">
        <f t="shared" si="14"/>
        <v>62</v>
      </c>
      <c r="E86" s="27">
        <f t="shared" si="15"/>
        <v>93</v>
      </c>
      <c r="F86" s="23">
        <f t="shared" si="17"/>
        <v>69</v>
      </c>
      <c r="G86" s="23">
        <f t="shared" si="16"/>
        <v>1051</v>
      </c>
    </row>
    <row r="87" spans="1:7">
      <c r="A87" s="2" t="str">
        <f t="shared" si="19"/>
        <v>21:30</v>
      </c>
      <c r="B87" s="23">
        <f t="shared" si="18"/>
        <v>1290</v>
      </c>
      <c r="C87" s="23">
        <f t="shared" si="13"/>
        <v>225</v>
      </c>
      <c r="D87" s="27">
        <f t="shared" si="14"/>
        <v>62</v>
      </c>
      <c r="E87" s="27">
        <f t="shared" si="15"/>
        <v>93</v>
      </c>
      <c r="F87" s="23">
        <f t="shared" si="17"/>
        <v>70</v>
      </c>
      <c r="G87" s="23">
        <f t="shared" si="16"/>
        <v>1065</v>
      </c>
    </row>
    <row r="88" spans="1:7">
      <c r="A88" s="2" t="str">
        <f t="shared" si="19"/>
        <v>21:45</v>
      </c>
      <c r="B88" s="23">
        <f t="shared" si="18"/>
        <v>1305</v>
      </c>
      <c r="C88" s="23">
        <f t="shared" si="13"/>
        <v>227</v>
      </c>
      <c r="D88" s="27">
        <f t="shared" si="14"/>
        <v>62</v>
      </c>
      <c r="E88" s="27">
        <f t="shared" si="15"/>
        <v>94</v>
      </c>
      <c r="F88" s="23">
        <f t="shared" si="17"/>
        <v>71</v>
      </c>
      <c r="G88" s="23">
        <f t="shared" si="16"/>
        <v>1078</v>
      </c>
    </row>
    <row r="89" spans="1:7">
      <c r="A89" s="2" t="str">
        <f t="shared" si="19"/>
        <v>22:00</v>
      </c>
      <c r="B89" s="23">
        <f t="shared" si="18"/>
        <v>1320</v>
      </c>
      <c r="C89" s="23">
        <f t="shared" si="13"/>
        <v>228</v>
      </c>
      <c r="D89" s="27">
        <f t="shared" si="14"/>
        <v>62</v>
      </c>
      <c r="E89" s="27">
        <f t="shared" si="15"/>
        <v>94</v>
      </c>
      <c r="F89" s="23">
        <f t="shared" si="17"/>
        <v>72</v>
      </c>
      <c r="G89" s="23">
        <f t="shared" si="16"/>
        <v>1092</v>
      </c>
    </row>
    <row r="90" spans="1:7">
      <c r="A90" s="2" t="str">
        <f t="shared" si="19"/>
        <v>22:15</v>
      </c>
      <c r="B90" s="23">
        <f t="shared" si="18"/>
        <v>1335</v>
      </c>
      <c r="C90" s="23">
        <f t="shared" si="13"/>
        <v>230</v>
      </c>
      <c r="D90" s="27">
        <f t="shared" si="14"/>
        <v>63</v>
      </c>
      <c r="E90" s="27">
        <f t="shared" si="15"/>
        <v>94</v>
      </c>
      <c r="F90" s="23">
        <f t="shared" si="17"/>
        <v>73</v>
      </c>
      <c r="G90" s="23">
        <f t="shared" si="16"/>
        <v>1105</v>
      </c>
    </row>
    <row r="91" spans="1:7">
      <c r="A91" s="2" t="str">
        <f t="shared" si="19"/>
        <v>22:30</v>
      </c>
      <c r="B91" s="23">
        <f t="shared" si="18"/>
        <v>1350</v>
      </c>
      <c r="C91" s="23">
        <f t="shared" si="13"/>
        <v>231</v>
      </c>
      <c r="D91" s="27">
        <f t="shared" si="14"/>
        <v>63</v>
      </c>
      <c r="E91" s="27">
        <f t="shared" si="15"/>
        <v>94</v>
      </c>
      <c r="F91" s="23">
        <f t="shared" si="17"/>
        <v>74</v>
      </c>
      <c r="G91" s="23">
        <f t="shared" si="16"/>
        <v>1119</v>
      </c>
    </row>
    <row r="92" spans="1:7">
      <c r="A92" s="2" t="str">
        <f t="shared" si="19"/>
        <v>22:45</v>
      </c>
      <c r="B92" s="23">
        <f t="shared" si="18"/>
        <v>1365</v>
      </c>
      <c r="C92" s="23">
        <f t="shared" si="13"/>
        <v>233</v>
      </c>
      <c r="D92" s="27">
        <f t="shared" si="14"/>
        <v>63</v>
      </c>
      <c r="E92" s="27">
        <f t="shared" si="15"/>
        <v>95</v>
      </c>
      <c r="F92" s="23">
        <f t="shared" si="17"/>
        <v>75</v>
      </c>
      <c r="G92" s="23">
        <f t="shared" si="16"/>
        <v>1132</v>
      </c>
    </row>
    <row r="93" spans="1:7">
      <c r="A93" s="2" t="str">
        <f t="shared" si="19"/>
        <v>23:00</v>
      </c>
      <c r="B93" s="23">
        <f t="shared" si="18"/>
        <v>1380</v>
      </c>
      <c r="C93" s="23">
        <f t="shared" si="13"/>
        <v>234</v>
      </c>
      <c r="D93" s="27">
        <f t="shared" si="14"/>
        <v>63</v>
      </c>
      <c r="E93" s="27">
        <f t="shared" si="15"/>
        <v>95</v>
      </c>
      <c r="F93" s="23">
        <f t="shared" si="17"/>
        <v>76</v>
      </c>
      <c r="G93" s="23">
        <f t="shared" si="16"/>
        <v>1146</v>
      </c>
    </row>
    <row r="94" spans="1:7">
      <c r="A94" s="2" t="str">
        <f t="shared" si="19"/>
        <v>23:15</v>
      </c>
      <c r="B94" s="23">
        <f t="shared" si="18"/>
        <v>1395</v>
      </c>
      <c r="C94" s="23">
        <f t="shared" si="13"/>
        <v>236</v>
      </c>
      <c r="D94" s="27">
        <f t="shared" si="14"/>
        <v>64</v>
      </c>
      <c r="E94" s="27">
        <f t="shared" si="15"/>
        <v>95</v>
      </c>
      <c r="F94" s="23">
        <f t="shared" si="17"/>
        <v>77</v>
      </c>
      <c r="G94" s="23">
        <f t="shared" si="16"/>
        <v>1159</v>
      </c>
    </row>
    <row r="95" spans="1:7">
      <c r="A95" s="2" t="str">
        <f t="shared" si="19"/>
        <v>23:30</v>
      </c>
      <c r="B95" s="23">
        <f t="shared" si="18"/>
        <v>1410</v>
      </c>
      <c r="C95" s="23">
        <f t="shared" si="13"/>
        <v>237</v>
      </c>
      <c r="D95" s="27">
        <f t="shared" si="14"/>
        <v>64</v>
      </c>
      <c r="E95" s="27">
        <f t="shared" si="15"/>
        <v>95</v>
      </c>
      <c r="F95" s="23">
        <f t="shared" si="17"/>
        <v>78</v>
      </c>
      <c r="G95" s="23">
        <f t="shared" si="16"/>
        <v>1173</v>
      </c>
    </row>
    <row r="96" spans="1:7">
      <c r="A96" s="2" t="str">
        <f t="shared" si="19"/>
        <v>23:45</v>
      </c>
      <c r="B96" s="23">
        <f t="shared" si="18"/>
        <v>1425</v>
      </c>
      <c r="C96" s="23">
        <f t="shared" si="13"/>
        <v>239</v>
      </c>
      <c r="D96" s="27">
        <f t="shared" si="14"/>
        <v>64</v>
      </c>
      <c r="E96" s="27">
        <f t="shared" si="15"/>
        <v>96</v>
      </c>
      <c r="F96" s="23">
        <f t="shared" si="17"/>
        <v>79</v>
      </c>
      <c r="G96" s="23">
        <f t="shared" si="16"/>
        <v>1186</v>
      </c>
    </row>
    <row r="97" spans="1:7">
      <c r="A97" s="37" t="str">
        <f t="shared" si="8"/>
        <v>24:00</v>
      </c>
      <c r="B97" s="37">
        <f>60*24</f>
        <v>1440</v>
      </c>
      <c r="C97" s="23">
        <f t="shared" si="13"/>
        <v>240</v>
      </c>
      <c r="D97" s="27">
        <f t="shared" si="14"/>
        <v>64</v>
      </c>
      <c r="E97" s="27">
        <f t="shared" si="15"/>
        <v>96</v>
      </c>
      <c r="F97" s="23">
        <f t="shared" si="17"/>
        <v>80</v>
      </c>
      <c r="G97" s="23">
        <f t="shared" si="16"/>
        <v>1200</v>
      </c>
    </row>
    <row r="98" spans="1:7">
      <c r="A98" s="37" t="str">
        <f t="shared" si="8"/>
        <v>36:00</v>
      </c>
      <c r="B98" s="37">
        <f>B97+60*12</f>
        <v>2160</v>
      </c>
      <c r="C98" s="23">
        <f t="shared" si="13"/>
        <v>360</v>
      </c>
      <c r="D98" s="27">
        <f t="shared" ref="D98:D99" si="20">ROUND(2*(C98-F98)/5,0)</f>
        <v>80</v>
      </c>
      <c r="E98" s="27">
        <f t="shared" ref="E98:E99" si="21">ROUND(3*(C98-F98)/5,0)</f>
        <v>120</v>
      </c>
      <c r="F98" s="23">
        <f t="shared" si="17"/>
        <v>160</v>
      </c>
      <c r="G98" s="23">
        <f t="shared" si="16"/>
        <v>1800</v>
      </c>
    </row>
    <row r="99" spans="1:7">
      <c r="A99" s="37" t="str">
        <f t="shared" si="8"/>
        <v>48:00</v>
      </c>
      <c r="B99" s="37">
        <f>B98+60*12</f>
        <v>2880</v>
      </c>
      <c r="C99" s="23">
        <f t="shared" si="13"/>
        <v>480</v>
      </c>
      <c r="D99" s="27">
        <f t="shared" si="20"/>
        <v>96</v>
      </c>
      <c r="E99" s="27">
        <f t="shared" si="21"/>
        <v>144</v>
      </c>
      <c r="F99" s="23">
        <f t="shared" si="17"/>
        <v>240</v>
      </c>
      <c r="G99" s="23">
        <f t="shared" si="16"/>
        <v>2400</v>
      </c>
    </row>
    <row r="100" spans="1:7">
      <c r="A100" s="37" t="str">
        <f t="shared" si="8"/>
        <v>60:00</v>
      </c>
      <c r="B100" s="37">
        <f>B99+60*12</f>
        <v>3600</v>
      </c>
      <c r="C100" s="23">
        <f t="shared" si="13"/>
        <v>600</v>
      </c>
      <c r="D100" s="27">
        <f t="shared" ref="D100:D102" si="22">ROUND(2*(C100-F100)/5,0)</f>
        <v>112</v>
      </c>
      <c r="E100" s="27">
        <f t="shared" ref="E100:E102" si="23">ROUND(3*(C100-F100)/5,0)</f>
        <v>168</v>
      </c>
      <c r="F100" s="23">
        <f t="shared" si="17"/>
        <v>320</v>
      </c>
      <c r="G100" s="23">
        <f t="shared" ref="G100:G102" si="24">B100-C100</f>
        <v>3000</v>
      </c>
    </row>
    <row r="101" spans="1:7">
      <c r="A101" s="37" t="str">
        <f t="shared" si="8"/>
        <v>72:00</v>
      </c>
      <c r="B101" s="37">
        <f>B100+60*12</f>
        <v>4320</v>
      </c>
      <c r="C101" s="23">
        <f t="shared" si="13"/>
        <v>720</v>
      </c>
      <c r="D101" s="27">
        <f t="shared" si="22"/>
        <v>128</v>
      </c>
      <c r="E101" s="27">
        <f t="shared" si="23"/>
        <v>192</v>
      </c>
      <c r="F101" s="23">
        <f t="shared" si="17"/>
        <v>400</v>
      </c>
      <c r="G101" s="23">
        <f t="shared" si="24"/>
        <v>3600</v>
      </c>
    </row>
    <row r="102" spans="1:7">
      <c r="A102" s="37" t="str">
        <f t="shared" si="8"/>
        <v>84:00</v>
      </c>
      <c r="B102" s="37">
        <f>B101+60*12</f>
        <v>5040</v>
      </c>
      <c r="C102" s="23">
        <f>ROUND(5+MAX(0,B102-15)/15+MAX(0,B102-30)/15+MAX(0,B102-45)/15+MAX(0,B102-60)/15+MAX(0,B102-75)/15+MAX(0,B102-165)/15*10-MAX(0,B102-240)/15*13.5+MAX(0,B102-1440)/15-MAX(0,B102-4320)/15*2.5,0)</f>
        <v>720</v>
      </c>
      <c r="D102" s="27">
        <f t="shared" si="22"/>
        <v>128</v>
      </c>
      <c r="E102" s="27">
        <f t="shared" si="23"/>
        <v>192</v>
      </c>
      <c r="F102" s="23">
        <f t="shared" si="17"/>
        <v>400</v>
      </c>
      <c r="G102" s="23">
        <f t="shared" si="24"/>
        <v>4320</v>
      </c>
    </row>
    <row r="103" spans="1:7">
      <c r="A103" s="2"/>
      <c r="B103" s="23"/>
      <c r="D103" s="27"/>
      <c r="E103" s="27"/>
      <c r="F103" s="23"/>
      <c r="G103" s="23"/>
    </row>
    <row r="104" spans="1:7">
      <c r="A104" s="2"/>
    </row>
    <row r="105" spans="1:7">
      <c r="A105" s="2"/>
    </row>
    <row r="106" spans="1:7">
      <c r="A106" s="2"/>
    </row>
    <row r="132" spans="3:3">
      <c r="C132" t="s">
        <v>0</v>
      </c>
    </row>
    <row r="133" spans="3:3">
      <c r="C133" t="s">
        <v>1</v>
      </c>
    </row>
  </sheetData>
  <phoneticPr fontId="4" type="noConversion"/>
  <printOptions horizontalCentered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125" zoomScaleNormal="125" zoomScalePageLayoutView="125" workbookViewId="0">
      <selection activeCell="G5" sqref="G5"/>
    </sheetView>
  </sheetViews>
  <sheetFormatPr baseColWidth="10" defaultRowHeight="15" x14ac:dyDescent="0"/>
  <cols>
    <col min="1" max="1" width="11" style="4" bestFit="1" customWidth="1"/>
    <col min="2" max="2" width="7.5" style="4" bestFit="1" customWidth="1"/>
    <col min="3" max="3" width="7.1640625" style="4" bestFit="1" customWidth="1"/>
    <col min="4" max="4" width="10.83203125" style="4"/>
    <col min="5" max="5" width="35.6640625" style="6" bestFit="1" customWidth="1"/>
    <col min="6" max="6" width="2.5" style="6" bestFit="1" customWidth="1"/>
    <col min="7" max="7" width="6.5" style="4" customWidth="1"/>
    <col min="8" max="8" width="90" style="7" bestFit="1" customWidth="1"/>
    <col min="9" max="16384" width="10.83203125" style="4"/>
  </cols>
  <sheetData>
    <row r="1" spans="1:8" s="5" customFormat="1" ht="35" customHeight="1">
      <c r="A1" s="5" t="s">
        <v>28</v>
      </c>
      <c r="B1" s="5" t="s">
        <v>29</v>
      </c>
      <c r="E1" s="8"/>
      <c r="F1" s="8"/>
      <c r="H1" s="10"/>
    </row>
    <row r="2" spans="1:8">
      <c r="A2" s="4">
        <v>1</v>
      </c>
      <c r="B2" s="12">
        <f>IF($G$3&gt;=A2,ROUND(($G$4-$G$5)*(1-1/$G$6^(A2-1))/(1-1/$G$6^($G$3-1)),0),"")</f>
        <v>0</v>
      </c>
      <c r="G2" s="13" t="s">
        <v>32</v>
      </c>
    </row>
    <row r="3" spans="1:8">
      <c r="A3" s="4">
        <v>2</v>
      </c>
      <c r="B3" s="12">
        <f t="shared" ref="B3:B51" si="0">IF($G$3&gt;=A3,ROUND(($G$4-$G$5)*(1-1/$G$6^(A3-1))/(1-1/$G$6^($G$3-1)),0),"")</f>
        <v>4</v>
      </c>
      <c r="E3" s="6" t="s">
        <v>5</v>
      </c>
      <c r="F3" s="6" t="s">
        <v>11</v>
      </c>
      <c r="G3" s="9">
        <v>12</v>
      </c>
      <c r="H3" s="7" t="s">
        <v>2</v>
      </c>
    </row>
    <row r="4" spans="1:8">
      <c r="A4" s="4">
        <v>3</v>
      </c>
      <c r="B4" s="12">
        <f t="shared" si="0"/>
        <v>8</v>
      </c>
      <c r="E4" s="6" t="s">
        <v>6</v>
      </c>
      <c r="F4" s="6" t="s">
        <v>13</v>
      </c>
      <c r="G4" s="9">
        <v>30</v>
      </c>
      <c r="H4" s="7" t="s">
        <v>3</v>
      </c>
    </row>
    <row r="5" spans="1:8">
      <c r="A5" s="4">
        <v>4</v>
      </c>
      <c r="B5" s="12">
        <f t="shared" si="0"/>
        <v>11</v>
      </c>
      <c r="E5" s="6" t="s">
        <v>16</v>
      </c>
      <c r="F5" s="6" t="s">
        <v>12</v>
      </c>
      <c r="G5" s="9">
        <v>7</v>
      </c>
      <c r="H5" s="7" t="s">
        <v>52</v>
      </c>
    </row>
    <row r="6" spans="1:8">
      <c r="A6" s="4">
        <v>5</v>
      </c>
      <c r="B6" s="12">
        <f t="shared" si="0"/>
        <v>14</v>
      </c>
      <c r="E6" s="6" t="s">
        <v>4</v>
      </c>
      <c r="F6" s="6" t="s">
        <v>10</v>
      </c>
      <c r="G6" s="9">
        <v>1.2</v>
      </c>
      <c r="H6" s="7" t="s">
        <v>53</v>
      </c>
    </row>
    <row r="7" spans="1:8">
      <c r="A7" s="4">
        <v>6</v>
      </c>
      <c r="B7" s="12">
        <f t="shared" si="0"/>
        <v>16</v>
      </c>
    </row>
    <row r="8" spans="1:8">
      <c r="A8" s="4">
        <v>7</v>
      </c>
      <c r="B8" s="12">
        <f t="shared" si="0"/>
        <v>18</v>
      </c>
    </row>
    <row r="9" spans="1:8">
      <c r="A9" s="4">
        <v>8</v>
      </c>
      <c r="B9" s="12">
        <f t="shared" si="0"/>
        <v>19</v>
      </c>
    </row>
    <row r="10" spans="1:8">
      <c r="A10" s="4">
        <v>9</v>
      </c>
      <c r="B10" s="12">
        <f t="shared" si="0"/>
        <v>20</v>
      </c>
      <c r="H10" s="15" t="s">
        <v>14</v>
      </c>
    </row>
    <row r="11" spans="1:8">
      <c r="A11" s="4">
        <v>10</v>
      </c>
      <c r="B11" s="12">
        <f t="shared" si="0"/>
        <v>21</v>
      </c>
      <c r="H11" s="7" t="s">
        <v>20</v>
      </c>
    </row>
    <row r="12" spans="1:8">
      <c r="A12" s="4">
        <v>11</v>
      </c>
      <c r="B12" s="12">
        <f t="shared" si="0"/>
        <v>22</v>
      </c>
      <c r="H12" s="7" t="s">
        <v>15</v>
      </c>
    </row>
    <row r="13" spans="1:8">
      <c r="A13" s="4">
        <v>12</v>
      </c>
      <c r="B13" s="12">
        <f t="shared" si="0"/>
        <v>23</v>
      </c>
      <c r="H13" s="7" t="s">
        <v>21</v>
      </c>
    </row>
    <row r="14" spans="1:8">
      <c r="A14" s="4">
        <v>13</v>
      </c>
      <c r="B14" s="12" t="str">
        <f t="shared" si="0"/>
        <v/>
      </c>
    </row>
    <row r="15" spans="1:8">
      <c r="A15" s="4">
        <v>14</v>
      </c>
      <c r="B15" s="12" t="str">
        <f t="shared" si="0"/>
        <v/>
      </c>
    </row>
    <row r="16" spans="1:8">
      <c r="A16" s="4">
        <v>15</v>
      </c>
      <c r="B16" s="12" t="str">
        <f t="shared" si="0"/>
        <v/>
      </c>
    </row>
    <row r="17" spans="1:8">
      <c r="A17" s="4">
        <v>16</v>
      </c>
      <c r="B17" s="12" t="str">
        <f t="shared" si="0"/>
        <v/>
      </c>
    </row>
    <row r="18" spans="1:8">
      <c r="A18" s="4">
        <v>17</v>
      </c>
      <c r="B18" s="12" t="str">
        <f t="shared" si="0"/>
        <v/>
      </c>
    </row>
    <row r="19" spans="1:8">
      <c r="A19" s="4">
        <v>18</v>
      </c>
      <c r="B19" s="12" t="str">
        <f t="shared" si="0"/>
        <v/>
      </c>
    </row>
    <row r="20" spans="1:8">
      <c r="A20" s="4">
        <v>19</v>
      </c>
      <c r="B20" s="12" t="str">
        <f t="shared" si="0"/>
        <v/>
      </c>
    </row>
    <row r="21" spans="1:8">
      <c r="A21" s="4">
        <v>20</v>
      </c>
      <c r="B21" s="12" t="str">
        <f t="shared" si="0"/>
        <v/>
      </c>
    </row>
    <row r="22" spans="1:8">
      <c r="A22" s="4">
        <v>21</v>
      </c>
      <c r="B22" s="12" t="str">
        <f t="shared" si="0"/>
        <v/>
      </c>
    </row>
    <row r="23" spans="1:8">
      <c r="A23" s="4">
        <v>22</v>
      </c>
      <c r="B23" s="12" t="str">
        <f t="shared" si="0"/>
        <v/>
      </c>
    </row>
    <row r="24" spans="1:8">
      <c r="A24" s="4">
        <v>23</v>
      </c>
      <c r="B24" s="12" t="str">
        <f t="shared" si="0"/>
        <v/>
      </c>
    </row>
    <row r="25" spans="1:8">
      <c r="A25" s="4">
        <v>24</v>
      </c>
      <c r="B25" s="12" t="str">
        <f t="shared" si="0"/>
        <v/>
      </c>
    </row>
    <row r="26" spans="1:8">
      <c r="A26" s="4">
        <v>25</v>
      </c>
      <c r="B26" s="12" t="str">
        <f t="shared" si="0"/>
        <v/>
      </c>
    </row>
    <row r="27" spans="1:8">
      <c r="A27" s="4">
        <v>26</v>
      </c>
      <c r="B27" s="12" t="str">
        <f t="shared" si="0"/>
        <v/>
      </c>
    </row>
    <row r="28" spans="1:8">
      <c r="A28" s="4">
        <v>27</v>
      </c>
      <c r="B28" s="12" t="str">
        <f t="shared" si="0"/>
        <v/>
      </c>
    </row>
    <row r="29" spans="1:8">
      <c r="A29" s="4">
        <v>28</v>
      </c>
      <c r="B29" s="12" t="str">
        <f t="shared" si="0"/>
        <v/>
      </c>
    </row>
    <row r="30" spans="1:8">
      <c r="A30" s="4">
        <v>29</v>
      </c>
      <c r="B30" s="12" t="str">
        <f t="shared" si="0"/>
        <v/>
      </c>
    </row>
    <row r="31" spans="1:8">
      <c r="A31" s="4">
        <v>30</v>
      </c>
      <c r="B31" s="12" t="str">
        <f t="shared" si="0"/>
        <v/>
      </c>
      <c r="H31" t="s">
        <v>37</v>
      </c>
    </row>
    <row r="32" spans="1:8">
      <c r="A32" s="4">
        <v>31</v>
      </c>
      <c r="B32" s="12" t="str">
        <f t="shared" si="0"/>
        <v/>
      </c>
      <c r="H32" t="s">
        <v>35</v>
      </c>
    </row>
    <row r="33" spans="1:2">
      <c r="A33" s="4">
        <v>32</v>
      </c>
      <c r="B33" s="12" t="str">
        <f t="shared" si="0"/>
        <v/>
      </c>
    </row>
    <row r="34" spans="1:2">
      <c r="A34" s="4">
        <v>33</v>
      </c>
      <c r="B34" s="12" t="str">
        <f t="shared" si="0"/>
        <v/>
      </c>
    </row>
    <row r="35" spans="1:2">
      <c r="A35" s="4">
        <v>34</v>
      </c>
      <c r="B35" s="12" t="str">
        <f t="shared" si="0"/>
        <v/>
      </c>
    </row>
    <row r="36" spans="1:2">
      <c r="A36" s="4">
        <v>35</v>
      </c>
      <c r="B36" s="12" t="str">
        <f t="shared" si="0"/>
        <v/>
      </c>
    </row>
    <row r="37" spans="1:2">
      <c r="A37" s="4">
        <v>36</v>
      </c>
      <c r="B37" s="12" t="str">
        <f t="shared" si="0"/>
        <v/>
      </c>
    </row>
    <row r="38" spans="1:2">
      <c r="A38" s="4">
        <v>37</v>
      </c>
      <c r="B38" s="12" t="str">
        <f t="shared" si="0"/>
        <v/>
      </c>
    </row>
    <row r="39" spans="1:2">
      <c r="A39" s="4">
        <v>38</v>
      </c>
      <c r="B39" s="12" t="str">
        <f t="shared" si="0"/>
        <v/>
      </c>
    </row>
    <row r="40" spans="1:2">
      <c r="A40" s="4">
        <v>39</v>
      </c>
      <c r="B40" s="12" t="str">
        <f t="shared" si="0"/>
        <v/>
      </c>
    </row>
    <row r="41" spans="1:2">
      <c r="A41" s="4">
        <v>40</v>
      </c>
      <c r="B41" s="12" t="str">
        <f t="shared" si="0"/>
        <v/>
      </c>
    </row>
    <row r="42" spans="1:2">
      <c r="A42" s="4">
        <v>41</v>
      </c>
      <c r="B42" s="12" t="str">
        <f t="shared" si="0"/>
        <v/>
      </c>
    </row>
    <row r="43" spans="1:2">
      <c r="A43" s="4">
        <v>42</v>
      </c>
      <c r="B43" s="12" t="str">
        <f t="shared" si="0"/>
        <v/>
      </c>
    </row>
    <row r="44" spans="1:2">
      <c r="A44" s="4">
        <v>43</v>
      </c>
      <c r="B44" s="12" t="str">
        <f t="shared" si="0"/>
        <v/>
      </c>
    </row>
    <row r="45" spans="1:2">
      <c r="A45" s="4">
        <v>44</v>
      </c>
      <c r="B45" s="12" t="str">
        <f t="shared" si="0"/>
        <v/>
      </c>
    </row>
    <row r="46" spans="1:2">
      <c r="A46" s="4">
        <v>45</v>
      </c>
      <c r="B46" s="12" t="str">
        <f t="shared" si="0"/>
        <v/>
      </c>
    </row>
    <row r="47" spans="1:2">
      <c r="A47" s="4">
        <v>46</v>
      </c>
      <c r="B47" s="12" t="str">
        <f t="shared" si="0"/>
        <v/>
      </c>
    </row>
    <row r="48" spans="1:2">
      <c r="A48" s="4">
        <v>47</v>
      </c>
      <c r="B48" s="12" t="str">
        <f t="shared" si="0"/>
        <v/>
      </c>
    </row>
    <row r="49" spans="1:2">
      <c r="A49" s="4">
        <v>48</v>
      </c>
      <c r="B49" s="12" t="str">
        <f t="shared" si="0"/>
        <v/>
      </c>
    </row>
    <row r="50" spans="1:2">
      <c r="A50" s="4">
        <v>49</v>
      </c>
      <c r="B50" s="12" t="str">
        <f t="shared" si="0"/>
        <v/>
      </c>
    </row>
    <row r="51" spans="1:2">
      <c r="A51" s="4">
        <v>50</v>
      </c>
      <c r="B51" s="12" t="str">
        <f t="shared" si="0"/>
        <v/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zoomScale="125" zoomScaleNormal="125" zoomScalePageLayoutView="125" workbookViewId="0">
      <selection activeCell="B6" sqref="B6"/>
    </sheetView>
  </sheetViews>
  <sheetFormatPr baseColWidth="10" defaultRowHeight="15" x14ac:dyDescent="0"/>
  <cols>
    <col min="1" max="1" width="11.1640625" style="4" customWidth="1"/>
    <col min="2" max="2" width="10.1640625" style="4" bestFit="1" customWidth="1"/>
    <col min="3" max="3" width="12.6640625" style="4" bestFit="1" customWidth="1"/>
    <col min="4" max="4" width="10.83203125" style="4"/>
    <col min="5" max="5" width="35.6640625" style="6" bestFit="1" customWidth="1"/>
    <col min="6" max="6" width="2.5" style="4" bestFit="1" customWidth="1"/>
    <col min="7" max="7" width="8.1640625" style="4" customWidth="1"/>
    <col min="8" max="8" width="94.1640625" style="7" bestFit="1" customWidth="1"/>
    <col min="9" max="16384" width="10.83203125" style="4"/>
  </cols>
  <sheetData>
    <row r="1" spans="1:8" s="5" customFormat="1" ht="49" customHeight="1">
      <c r="A1" s="5" t="s">
        <v>27</v>
      </c>
      <c r="B1" s="5" t="s">
        <v>30</v>
      </c>
      <c r="C1" s="11" t="s">
        <v>31</v>
      </c>
      <c r="E1" s="8"/>
      <c r="H1" s="10"/>
    </row>
    <row r="2" spans="1:8">
      <c r="A2" s="4">
        <v>1</v>
      </c>
      <c r="B2" s="12">
        <f>MIN(ROUND(MAX(C2,1),0),$G$3-SUM(B$1:B1))</f>
        <v>1</v>
      </c>
      <c r="C2" s="4">
        <f>LOG($G$6*A2,$G$8)</f>
        <v>0</v>
      </c>
      <c r="G2" s="13" t="s">
        <v>32</v>
      </c>
    </row>
    <row r="3" spans="1:8">
      <c r="A3" s="4">
        <v>2</v>
      </c>
      <c r="B3" s="12">
        <f>MIN(ROUND(MAX(C3,1),0),$G$3-SUM(B$1:B2))</f>
        <v>2</v>
      </c>
      <c r="C3" s="4">
        <f t="shared" ref="C3:C51" si="0">LOG($G$6*A3,$G$8)</f>
        <v>1.5896049654451718</v>
      </c>
      <c r="E3" s="6" t="s">
        <v>9</v>
      </c>
      <c r="F3" s="4" t="s">
        <v>11</v>
      </c>
      <c r="G3" s="9">
        <v>250</v>
      </c>
      <c r="H3" s="7" t="s">
        <v>8</v>
      </c>
    </row>
    <row r="4" spans="1:8">
      <c r="A4" s="4">
        <v>3</v>
      </c>
      <c r="B4" s="12">
        <f>MIN(ROUND(MAX(C4,1),0),$G$3-SUM(B$1:B3))</f>
        <v>3</v>
      </c>
      <c r="C4" s="4">
        <f t="shared" si="0"/>
        <v>2.519464261190747</v>
      </c>
      <c r="E4" s="6" t="s">
        <v>6</v>
      </c>
      <c r="F4" s="4" t="s">
        <v>13</v>
      </c>
      <c r="G4" s="9">
        <v>45</v>
      </c>
      <c r="H4" s="7" t="s">
        <v>7</v>
      </c>
    </row>
    <row r="5" spans="1:8">
      <c r="A5" s="4">
        <v>4</v>
      </c>
      <c r="B5" s="12">
        <f>MIN(ROUND(MAX(C5,1),0),$G$3-SUM(B$1:B4))</f>
        <v>3</v>
      </c>
      <c r="C5" s="4">
        <f t="shared" si="0"/>
        <v>3.1792099308903436</v>
      </c>
      <c r="E5" s="6" t="s">
        <v>16</v>
      </c>
      <c r="F5" s="4" t="s">
        <v>12</v>
      </c>
      <c r="G5" s="9">
        <v>5</v>
      </c>
      <c r="H5" s="7" t="s">
        <v>54</v>
      </c>
    </row>
    <row r="6" spans="1:8">
      <c r="A6" s="4">
        <v>5</v>
      </c>
      <c r="B6" s="12">
        <f>MIN(ROUND(MAX(C6,1),0),$G$3-SUM(B$1:B5))</f>
        <v>4</v>
      </c>
      <c r="C6" s="4">
        <f t="shared" si="0"/>
        <v>3.6909484290395991</v>
      </c>
      <c r="E6" s="6" t="s">
        <v>18</v>
      </c>
      <c r="F6" s="4" t="s">
        <v>10</v>
      </c>
      <c r="G6" s="9">
        <v>1</v>
      </c>
      <c r="H6" s="7" t="s">
        <v>55</v>
      </c>
    </row>
    <row r="7" spans="1:8">
      <c r="A7" s="4">
        <v>6</v>
      </c>
      <c r="B7" s="12">
        <f>MIN(ROUND(MAX(C7,1),0),$G$3-SUM(B$1:B6))</f>
        <v>4</v>
      </c>
      <c r="C7" s="4">
        <f t="shared" si="0"/>
        <v>4.1090692266359179</v>
      </c>
    </row>
    <row r="8" spans="1:8">
      <c r="A8" s="4">
        <v>7</v>
      </c>
      <c r="B8" s="12">
        <f>MIN(ROUND(MAX(C8,1),0),$G$3-SUM(B$1:B7))</f>
        <v>4</v>
      </c>
      <c r="C8" s="4">
        <f t="shared" si="0"/>
        <v>4.4625853238697104</v>
      </c>
      <c r="E8" s="6" t="s">
        <v>17</v>
      </c>
      <c r="F8" s="4" t="s">
        <v>22</v>
      </c>
      <c r="G8" s="4">
        <f>(FACT(G4-G5)*G6^(G4-G5))^(1/(G3+3))</f>
        <v>1.5465860592487133</v>
      </c>
    </row>
    <row r="9" spans="1:8">
      <c r="A9" s="4">
        <v>8</v>
      </c>
      <c r="B9" s="12">
        <f>MIN(ROUND(MAX(C9,1),0),$G$3-SUM(B$1:B8))</f>
        <v>5</v>
      </c>
      <c r="C9" s="4">
        <f t="shared" si="0"/>
        <v>4.768814896335515</v>
      </c>
      <c r="E9" s="6" t="s">
        <v>19</v>
      </c>
      <c r="G9" s="4">
        <f>SUM(B2:B52)</f>
        <v>250</v>
      </c>
    </row>
    <row r="10" spans="1:8">
      <c r="A10" s="4">
        <v>9</v>
      </c>
      <c r="B10" s="12">
        <f>MIN(ROUND(MAX(C10,1),0),$G$3-SUM(B$1:B9))</f>
        <v>5</v>
      </c>
      <c r="C10" s="4">
        <f t="shared" si="0"/>
        <v>5.0389285223814939</v>
      </c>
    </row>
    <row r="11" spans="1:8">
      <c r="A11" s="4">
        <v>10</v>
      </c>
      <c r="B11" s="12">
        <f>MIN(ROUND(MAX(C11,1),0),$G$3-SUM(B$1:B10))</f>
        <v>5</v>
      </c>
      <c r="C11" s="4">
        <f t="shared" si="0"/>
        <v>5.2805533944847713</v>
      </c>
      <c r="H11" s="15" t="s">
        <v>14</v>
      </c>
    </row>
    <row r="12" spans="1:8">
      <c r="A12" s="4">
        <v>11</v>
      </c>
      <c r="B12" s="12">
        <f>MIN(ROUND(MAX(C12,1),0),$G$3-SUM(B$1:B11))</f>
        <v>5</v>
      </c>
      <c r="C12" s="4">
        <f t="shared" si="0"/>
        <v>5.4991296786038761</v>
      </c>
      <c r="H12" s="7" t="s">
        <v>26</v>
      </c>
    </row>
    <row r="13" spans="1:8">
      <c r="A13" s="4">
        <v>12</v>
      </c>
      <c r="B13" s="12">
        <f>MIN(ROUND(MAX(C13,1),0),$G$3-SUM(B$1:B12))</f>
        <v>6</v>
      </c>
      <c r="C13" s="4">
        <f t="shared" si="0"/>
        <v>5.6986741920810902</v>
      </c>
      <c r="H13" s="7" t="s">
        <v>25</v>
      </c>
    </row>
    <row r="14" spans="1:8">
      <c r="A14" s="4">
        <v>13</v>
      </c>
      <c r="B14" s="12">
        <f>MIN(ROUND(MAX(C14,1),0),$G$3-SUM(B$1:B13))</f>
        <v>6</v>
      </c>
      <c r="C14" s="4">
        <f t="shared" si="0"/>
        <v>5.8822373502876122</v>
      </c>
      <c r="H14" s="7" t="s">
        <v>23</v>
      </c>
    </row>
    <row r="15" spans="1:8">
      <c r="A15" s="4">
        <v>14</v>
      </c>
      <c r="B15" s="12">
        <f>MIN(ROUND(MAX(C15,1),0),$G$3-SUM(B$1:B14))</f>
        <v>6</v>
      </c>
      <c r="C15" s="4">
        <f t="shared" si="0"/>
        <v>6.0521902893148818</v>
      </c>
      <c r="H15" s="7" t="s">
        <v>24</v>
      </c>
    </row>
    <row r="16" spans="1:8">
      <c r="A16" s="4">
        <v>15</v>
      </c>
      <c r="B16" s="12">
        <f>MIN(ROUND(MAX(C16,1),0),$G$3-SUM(B$1:B15))</f>
        <v>6</v>
      </c>
      <c r="C16" s="4">
        <f t="shared" si="0"/>
        <v>6.2104126902303456</v>
      </c>
      <c r="F16" s="4" t="s">
        <v>36</v>
      </c>
      <c r="H16" s="7" t="s">
        <v>21</v>
      </c>
    </row>
    <row r="17" spans="1:3">
      <c r="A17" s="4">
        <v>16</v>
      </c>
      <c r="B17" s="12">
        <f>MIN(ROUND(MAX(C17,1),0),$G$3-SUM(B$1:B16))</f>
        <v>6</v>
      </c>
      <c r="C17" s="4">
        <f t="shared" si="0"/>
        <v>6.3584198617806873</v>
      </c>
    </row>
    <row r="18" spans="1:3">
      <c r="A18" s="4">
        <v>17</v>
      </c>
      <c r="B18" s="12">
        <f>MIN(ROUND(MAX(C18,1),0),$G$3-SUM(B$1:B17))</f>
        <v>6</v>
      </c>
      <c r="C18" s="4">
        <f t="shared" si="0"/>
        <v>6.4974512285241701</v>
      </c>
    </row>
    <row r="19" spans="1:3">
      <c r="A19" s="4">
        <v>18</v>
      </c>
      <c r="B19" s="12">
        <f>MIN(ROUND(MAX(C19,1),0),$G$3-SUM(B$1:B18))</f>
        <v>7</v>
      </c>
      <c r="C19" s="4">
        <f t="shared" si="0"/>
        <v>6.6285334878266644</v>
      </c>
    </row>
    <row r="20" spans="1:3">
      <c r="A20" s="4">
        <v>19</v>
      </c>
      <c r="B20" s="12">
        <f>MIN(ROUND(MAX(C20,1),0),$G$3-SUM(B$1:B19))</f>
        <v>7</v>
      </c>
      <c r="C20" s="4">
        <f t="shared" si="0"/>
        <v>6.7525266682210852</v>
      </c>
    </row>
    <row r="21" spans="1:3">
      <c r="A21" s="4">
        <v>20</v>
      </c>
      <c r="B21" s="12">
        <f>MIN(ROUND(MAX(C21,1),0),$G$3-SUM(B$1:B20))</f>
        <v>7</v>
      </c>
      <c r="C21" s="4">
        <f t="shared" si="0"/>
        <v>6.8701583599299427</v>
      </c>
    </row>
    <row r="22" spans="1:3">
      <c r="A22" s="4">
        <v>21</v>
      </c>
      <c r="B22" s="12">
        <f>MIN(ROUND(MAX(C22,1),0),$G$3-SUM(B$1:B21))</f>
        <v>7</v>
      </c>
      <c r="C22" s="4">
        <f t="shared" si="0"/>
        <v>6.9820495850604578</v>
      </c>
    </row>
    <row r="23" spans="1:3">
      <c r="A23" s="4">
        <v>22</v>
      </c>
      <c r="B23" s="12">
        <f>MIN(ROUND(MAX(C23,1),0),$G$3-SUM(B$1:B22))</f>
        <v>7</v>
      </c>
      <c r="C23" s="4">
        <f t="shared" si="0"/>
        <v>7.0887346440490484</v>
      </c>
    </row>
    <row r="24" spans="1:3">
      <c r="A24" s="4">
        <v>23</v>
      </c>
      <c r="B24" s="12">
        <f>MIN(ROUND(MAX(C24,1),0),$G$3-SUM(B$1:B23))</f>
        <v>7</v>
      </c>
      <c r="C24" s="4">
        <f t="shared" si="0"/>
        <v>7.1906765468471017</v>
      </c>
    </row>
    <row r="25" spans="1:3">
      <c r="A25" s="4">
        <v>24</v>
      </c>
      <c r="B25" s="12">
        <f>MIN(ROUND(MAX(C25,1),0),$G$3-SUM(B$1:B24))</f>
        <v>7</v>
      </c>
      <c r="C25" s="4">
        <f t="shared" si="0"/>
        <v>7.2882791575262624</v>
      </c>
    </row>
    <row r="26" spans="1:3">
      <c r="A26" s="4">
        <v>25</v>
      </c>
      <c r="B26" s="12">
        <f>MIN(ROUND(MAX(C26,1),0),$G$3-SUM(B$1:B25))</f>
        <v>7</v>
      </c>
      <c r="C26" s="4">
        <f t="shared" si="0"/>
        <v>7.3818968580791982</v>
      </c>
    </row>
    <row r="27" spans="1:3">
      <c r="A27" s="4">
        <v>26</v>
      </c>
      <c r="B27" s="12">
        <f>MIN(ROUND(MAX(C27,1),0),$G$3-SUM(B$1:B26))</f>
        <v>7</v>
      </c>
      <c r="C27" s="4">
        <f t="shared" si="0"/>
        <v>7.4718423157327845</v>
      </c>
    </row>
    <row r="28" spans="1:3">
      <c r="A28" s="4">
        <v>27</v>
      </c>
      <c r="B28" s="12">
        <f>MIN(ROUND(MAX(C28,1),0),$G$3-SUM(B$1:B27))</f>
        <v>8</v>
      </c>
      <c r="C28" s="4">
        <f t="shared" si="0"/>
        <v>7.5583927835722395</v>
      </c>
    </row>
    <row r="29" spans="1:3">
      <c r="A29" s="4">
        <v>28</v>
      </c>
      <c r="B29" s="12">
        <f>MIN(ROUND(MAX(C29,1),0),$G$3-SUM(B$1:B28))</f>
        <v>8</v>
      </c>
      <c r="C29" s="4">
        <f t="shared" si="0"/>
        <v>7.6417952547600541</v>
      </c>
    </row>
    <row r="30" spans="1:3">
      <c r="A30" s="4">
        <v>29</v>
      </c>
      <c r="B30" s="12">
        <f>MIN(ROUND(MAX(C30,1),0),$G$3-SUM(B$1:B29))</f>
        <v>8</v>
      </c>
      <c r="C30" s="4">
        <f t="shared" si="0"/>
        <v>7.7222707118930662</v>
      </c>
    </row>
    <row r="31" spans="1:3">
      <c r="A31" s="4">
        <v>30</v>
      </c>
      <c r="B31" s="12">
        <f>MIN(ROUND(MAX(C31,1),0),$G$3-SUM(B$1:B30))</f>
        <v>8</v>
      </c>
      <c r="C31" s="4">
        <f t="shared" si="0"/>
        <v>7.8000176556755179</v>
      </c>
    </row>
    <row r="32" spans="1:3">
      <c r="A32" s="4">
        <v>31</v>
      </c>
      <c r="B32" s="12">
        <f>MIN(ROUND(MAX(C32,1),0),$G$3-SUM(B$1:B31))</f>
        <v>8</v>
      </c>
      <c r="C32" s="4">
        <f t="shared" si="0"/>
        <v>7.8752150547811262</v>
      </c>
    </row>
    <row r="33" spans="1:8">
      <c r="A33" s="4">
        <v>32</v>
      </c>
      <c r="B33" s="12">
        <f>MIN(ROUND(MAX(C33,1),0),$G$3-SUM(B$1:B32))</f>
        <v>8</v>
      </c>
      <c r="C33" s="4">
        <f t="shared" si="0"/>
        <v>7.9480248272258596</v>
      </c>
    </row>
    <row r="34" spans="1:8">
      <c r="A34" s="4">
        <v>33</v>
      </c>
      <c r="B34" s="12">
        <f>MIN(ROUND(MAX(C34,1),0),$G$3-SUM(B$1:B33))</f>
        <v>8</v>
      </c>
      <c r="C34" s="4">
        <f t="shared" si="0"/>
        <v>8.0185939397946218</v>
      </c>
      <c r="H34" s="16" t="s">
        <v>37</v>
      </c>
    </row>
    <row r="35" spans="1:8">
      <c r="A35" s="4">
        <v>34</v>
      </c>
      <c r="B35" s="12">
        <f>MIN(ROUND(MAX(C35,1),0),$G$3-SUM(B$1:B34))</f>
        <v>8</v>
      </c>
      <c r="C35" s="4">
        <f t="shared" si="0"/>
        <v>8.0870561939693424</v>
      </c>
      <c r="H35" s="16" t="s">
        <v>38</v>
      </c>
    </row>
    <row r="36" spans="1:8">
      <c r="A36" s="4">
        <v>35</v>
      </c>
      <c r="B36" s="12">
        <f>MIN(ROUND(MAX(C36,1),0),$G$3-SUM(B$1:B35))</f>
        <v>8</v>
      </c>
      <c r="C36" s="4">
        <f t="shared" si="0"/>
        <v>8.1535337529093095</v>
      </c>
    </row>
    <row r="37" spans="1:8">
      <c r="A37" s="4">
        <v>36</v>
      </c>
      <c r="B37" s="12">
        <f>MIN(ROUND(MAX(C37,1),0),$G$3-SUM(B$1:B36))</f>
        <v>8</v>
      </c>
      <c r="C37" s="4">
        <f t="shared" si="0"/>
        <v>8.2181384532718358</v>
      </c>
    </row>
    <row r="38" spans="1:8">
      <c r="A38" s="4">
        <v>37</v>
      </c>
      <c r="B38" s="12">
        <f>MIN(ROUND(MAX(C38,1),0),$G$3-SUM(B$1:B37))</f>
        <v>8</v>
      </c>
      <c r="C38" s="4">
        <f t="shared" si="0"/>
        <v>8.2809729372588414</v>
      </c>
    </row>
    <row r="39" spans="1:8">
      <c r="A39" s="4">
        <v>38</v>
      </c>
      <c r="B39" s="12">
        <f>MIN(ROUND(MAX(C39,1),0),$G$3-SUM(B$1:B38))</f>
        <v>8</v>
      </c>
      <c r="C39" s="4">
        <f t="shared" si="0"/>
        <v>8.3421316336662574</v>
      </c>
    </row>
    <row r="40" spans="1:8">
      <c r="A40" s="4">
        <v>39</v>
      </c>
      <c r="B40" s="12">
        <f>MIN(ROUND(MAX(C40,1),0),$G$3-SUM(B$1:B39))</f>
        <v>8</v>
      </c>
      <c r="C40" s="4">
        <f t="shared" si="0"/>
        <v>8.4017016114783587</v>
      </c>
    </row>
    <row r="41" spans="1:8">
      <c r="A41" s="4">
        <v>40</v>
      </c>
      <c r="B41" s="12">
        <f>MIN(ROUND(MAX(C41,1),0),$G$3-SUM(B$1:B40))</f>
        <v>6</v>
      </c>
      <c r="C41" s="4">
        <f t="shared" si="0"/>
        <v>8.4597633253751141</v>
      </c>
    </row>
    <row r="42" spans="1:8">
      <c r="A42" s="4">
        <v>41</v>
      </c>
      <c r="B42" s="12">
        <f>MIN(ROUND(MAX(C42,1),0),$G$3-SUM(B$1:B41))</f>
        <v>0</v>
      </c>
      <c r="C42" s="4">
        <f t="shared" si="0"/>
        <v>8.5163912691716401</v>
      </c>
    </row>
    <row r="43" spans="1:8">
      <c r="A43" s="4">
        <v>42</v>
      </c>
      <c r="B43" s="12">
        <f>MIN(ROUND(MAX(C43,1),0),$G$3-SUM(B$1:B42))</f>
        <v>0</v>
      </c>
      <c r="C43" s="4">
        <f t="shared" si="0"/>
        <v>8.5716545505056292</v>
      </c>
    </row>
    <row r="44" spans="1:8">
      <c r="A44" s="4">
        <v>43</v>
      </c>
      <c r="B44" s="12">
        <f>MIN(ROUND(MAX(C44,1),0),$G$3-SUM(B$1:B43))</f>
        <v>0</v>
      </c>
      <c r="C44" s="4">
        <f t="shared" si="0"/>
        <v>8.6256173978945814</v>
      </c>
    </row>
    <row r="45" spans="1:8">
      <c r="A45" s="4">
        <v>44</v>
      </c>
      <c r="B45" s="12">
        <f>MIN(ROUND(MAX(C45,1),0),$G$3-SUM(B$1:B44))</f>
        <v>0</v>
      </c>
      <c r="C45" s="4">
        <f t="shared" si="0"/>
        <v>8.6783396094942198</v>
      </c>
    </row>
    <row r="46" spans="1:8">
      <c r="A46" s="4">
        <v>45</v>
      </c>
      <c r="B46" s="12">
        <f>MIN(ROUND(MAX(C46,1),0),$G$3-SUM(B$1:B45))</f>
        <v>0</v>
      </c>
      <c r="C46" s="4">
        <f t="shared" si="0"/>
        <v>8.7298769514210921</v>
      </c>
    </row>
    <row r="47" spans="1:8">
      <c r="A47" s="4">
        <v>46</v>
      </c>
      <c r="B47" s="12">
        <f>MIN(ROUND(MAX(C47,1),0),$G$3-SUM(B$1:B46))</f>
        <v>0</v>
      </c>
      <c r="C47" s="4">
        <f t="shared" si="0"/>
        <v>8.780281512292273</v>
      </c>
    </row>
    <row r="48" spans="1:8">
      <c r="A48" s="4">
        <v>47</v>
      </c>
      <c r="B48" s="12">
        <f>MIN(ROUND(MAX(C48,1),0),$G$3-SUM(B$1:B47))</f>
        <v>0</v>
      </c>
      <c r="C48" s="4">
        <f t="shared" si="0"/>
        <v>8.8296020196331675</v>
      </c>
    </row>
    <row r="49" spans="1:3">
      <c r="A49" s="4">
        <v>48</v>
      </c>
      <c r="B49" s="12">
        <f>MIN(ROUND(MAX(C49,1),0),$G$3-SUM(B$1:B48))</f>
        <v>0</v>
      </c>
      <c r="C49" s="4">
        <f t="shared" si="0"/>
        <v>8.8778841229714338</v>
      </c>
    </row>
    <row r="50" spans="1:3">
      <c r="A50" s="4">
        <v>49</v>
      </c>
      <c r="B50" s="12">
        <f>MIN(ROUND(MAX(C50,1),0),$G$3-SUM(B$1:B49))</f>
        <v>0</v>
      </c>
      <c r="C50" s="4">
        <f t="shared" si="0"/>
        <v>8.9251706477394208</v>
      </c>
    </row>
    <row r="51" spans="1:3">
      <c r="A51" s="4">
        <v>50</v>
      </c>
      <c r="B51" s="12">
        <f>MIN(ROUND(MAX(C51,1),0),$G$3-SUM(B$1:B50))</f>
        <v>0</v>
      </c>
      <c r="C51" s="4">
        <f t="shared" si="0"/>
        <v>8.9715018235243704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3"/>
  <sheetViews>
    <sheetView zoomScale="125" zoomScaleNormal="125" zoomScalePageLayoutView="125" workbookViewId="0">
      <pane ySplit="1" topLeftCell="A2" activePane="bottomLeft" state="frozenSplit"/>
      <selection pane="bottomLeft" activeCell="J14" sqref="J14"/>
    </sheetView>
  </sheetViews>
  <sheetFormatPr baseColWidth="10" defaultRowHeight="15" x14ac:dyDescent="0"/>
  <cols>
    <col min="1" max="1" width="6.1640625" bestFit="1" customWidth="1"/>
    <col min="2" max="2" width="7.83203125" bestFit="1" customWidth="1"/>
    <col min="3" max="3" width="8.1640625" bestFit="1" customWidth="1"/>
    <col min="4" max="4" width="6.33203125" bestFit="1" customWidth="1"/>
    <col min="5" max="5" width="7.5" bestFit="1" customWidth="1"/>
    <col min="6" max="6" width="8.1640625" bestFit="1" customWidth="1"/>
    <col min="7" max="7" width="5.83203125" bestFit="1" customWidth="1"/>
    <col min="8" max="8" width="8.83203125" bestFit="1" customWidth="1"/>
    <col min="9" max="9" width="8.83203125" customWidth="1"/>
    <col min="10" max="10" width="55.1640625" bestFit="1" customWidth="1"/>
    <col min="12" max="12" width="10.83203125" style="18"/>
    <col min="13" max="21" width="6.83203125" style="18" bestFit="1" customWidth="1"/>
    <col min="22" max="31" width="5.83203125" style="18" bestFit="1" customWidth="1"/>
    <col min="32" max="40" width="4.83203125" style="18" bestFit="1" customWidth="1"/>
  </cols>
  <sheetData>
    <row r="1" spans="1:40" s="19" customFormat="1">
      <c r="A1" s="14" t="s">
        <v>47</v>
      </c>
      <c r="B1" s="14" t="s">
        <v>48</v>
      </c>
      <c r="C1" s="14" t="s">
        <v>46</v>
      </c>
      <c r="D1" s="17" t="s">
        <v>50</v>
      </c>
      <c r="E1" s="17" t="s">
        <v>51</v>
      </c>
      <c r="F1" s="17" t="s">
        <v>56</v>
      </c>
      <c r="G1" s="14" t="s">
        <v>49</v>
      </c>
      <c r="H1" s="14" t="s">
        <v>58</v>
      </c>
      <c r="I1" s="14"/>
      <c r="J1" s="14"/>
      <c r="K1" s="14"/>
      <c r="L1" s="22" t="s">
        <v>57</v>
      </c>
      <c r="M1" s="19">
        <v>0</v>
      </c>
      <c r="N1" s="19">
        <v>1</v>
      </c>
      <c r="O1" s="19">
        <v>2</v>
      </c>
      <c r="P1" s="19">
        <v>3</v>
      </c>
      <c r="Q1" s="19">
        <v>4</v>
      </c>
      <c r="R1" s="19">
        <v>5</v>
      </c>
      <c r="S1" s="19">
        <v>6</v>
      </c>
      <c r="T1" s="19">
        <v>7</v>
      </c>
      <c r="U1" s="19">
        <v>8</v>
      </c>
      <c r="V1" s="19">
        <v>9</v>
      </c>
      <c r="W1" s="19">
        <v>10</v>
      </c>
      <c r="X1" s="19">
        <v>20</v>
      </c>
      <c r="Y1" s="19">
        <v>30</v>
      </c>
      <c r="Z1" s="19">
        <v>40</v>
      </c>
      <c r="AA1" s="19">
        <v>50</v>
      </c>
      <c r="AB1" s="19">
        <v>60</v>
      </c>
      <c r="AC1" s="19">
        <v>70</v>
      </c>
      <c r="AD1" s="19">
        <v>80</v>
      </c>
      <c r="AE1" s="19">
        <v>90</v>
      </c>
      <c r="AF1" s="19">
        <v>100</v>
      </c>
      <c r="AG1" s="19">
        <v>150</v>
      </c>
      <c r="AH1" s="19">
        <v>200</v>
      </c>
      <c r="AI1" s="19">
        <v>250</v>
      </c>
      <c r="AJ1" s="19">
        <v>300</v>
      </c>
      <c r="AK1" s="19">
        <v>350</v>
      </c>
      <c r="AL1" s="19">
        <v>400</v>
      </c>
      <c r="AM1" s="19">
        <v>450</v>
      </c>
      <c r="AN1" s="19">
        <v>500</v>
      </c>
    </row>
    <row r="2" spans="1:40">
      <c r="A2">
        <v>7</v>
      </c>
      <c r="B2">
        <v>0</v>
      </c>
      <c r="C2">
        <v>0</v>
      </c>
      <c r="D2" s="18">
        <f t="shared" ref="D2:D65" si="0">A2/(A2+B2+1)</f>
        <v>0.875</v>
      </c>
      <c r="E2" s="18">
        <f t="shared" ref="E2:E65" si="1">C2/(A2+B2+1)*LOG(A2+B2+C2+1,100)^2</f>
        <v>0</v>
      </c>
      <c r="F2" s="18">
        <f ca="1">RAND()/10</f>
        <v>4.7850888956060808E-2</v>
      </c>
      <c r="G2" s="18">
        <f t="shared" ref="G2:G65" ca="1" si="2">D2-E2+F2</f>
        <v>0.92285088895606082</v>
      </c>
      <c r="H2" s="18">
        <f t="shared" ref="H2:H65" ca="1" si="3">ROUND(G2,1)</f>
        <v>0.9</v>
      </c>
      <c r="I2" s="18"/>
      <c r="J2" s="18"/>
      <c r="K2" s="18"/>
      <c r="L2" s="19">
        <v>0</v>
      </c>
      <c r="M2" s="18">
        <f t="shared" ref="M2:M13" si="4">$L2/(M$1+1)*LOG($L2+M$1+1,100)^2</f>
        <v>0</v>
      </c>
      <c r="N2" s="18">
        <f t="shared" ref="N2:AN11" si="5">$L2/(N$1+1)*LOG($L2+N$1+1,100)^2</f>
        <v>0</v>
      </c>
      <c r="O2" s="18">
        <f t="shared" si="5"/>
        <v>0</v>
      </c>
      <c r="P2" s="18">
        <f t="shared" si="5"/>
        <v>0</v>
      </c>
      <c r="Q2" s="18">
        <f t="shared" si="5"/>
        <v>0</v>
      </c>
      <c r="R2" s="18">
        <f t="shared" si="5"/>
        <v>0</v>
      </c>
      <c r="S2" s="18">
        <f t="shared" si="5"/>
        <v>0</v>
      </c>
      <c r="T2" s="18">
        <f t="shared" si="5"/>
        <v>0</v>
      </c>
      <c r="U2" s="18">
        <f t="shared" si="5"/>
        <v>0</v>
      </c>
      <c r="V2" s="18">
        <f t="shared" si="5"/>
        <v>0</v>
      </c>
      <c r="W2" s="18">
        <f t="shared" si="5"/>
        <v>0</v>
      </c>
      <c r="X2" s="18">
        <f t="shared" si="5"/>
        <v>0</v>
      </c>
      <c r="Y2" s="18">
        <f t="shared" si="5"/>
        <v>0</v>
      </c>
      <c r="Z2" s="18">
        <f t="shared" si="5"/>
        <v>0</v>
      </c>
      <c r="AA2" s="18">
        <f t="shared" si="5"/>
        <v>0</v>
      </c>
      <c r="AB2" s="18">
        <f t="shared" si="5"/>
        <v>0</v>
      </c>
      <c r="AC2" s="18">
        <f t="shared" si="5"/>
        <v>0</v>
      </c>
      <c r="AD2" s="18">
        <f t="shared" si="5"/>
        <v>0</v>
      </c>
      <c r="AE2" s="18">
        <f t="shared" si="5"/>
        <v>0</v>
      </c>
      <c r="AF2" s="18">
        <f t="shared" si="5"/>
        <v>0</v>
      </c>
      <c r="AG2" s="18">
        <f t="shared" si="5"/>
        <v>0</v>
      </c>
      <c r="AH2" s="18">
        <f t="shared" si="5"/>
        <v>0</v>
      </c>
      <c r="AI2" s="18">
        <f t="shared" si="5"/>
        <v>0</v>
      </c>
      <c r="AJ2" s="18">
        <f t="shared" si="5"/>
        <v>0</v>
      </c>
      <c r="AK2" s="18">
        <f t="shared" si="5"/>
        <v>0</v>
      </c>
      <c r="AL2" s="18">
        <f t="shared" si="5"/>
        <v>0</v>
      </c>
      <c r="AM2" s="18">
        <f t="shared" si="5"/>
        <v>0</v>
      </c>
      <c r="AN2" s="18">
        <f t="shared" si="5"/>
        <v>0</v>
      </c>
    </row>
    <row r="3" spans="1:40">
      <c r="A3">
        <v>17</v>
      </c>
      <c r="B3">
        <v>3</v>
      </c>
      <c r="C3">
        <v>0</v>
      </c>
      <c r="D3" s="18">
        <f t="shared" si="0"/>
        <v>0.80952380952380953</v>
      </c>
      <c r="E3" s="18">
        <f t="shared" si="1"/>
        <v>0</v>
      </c>
      <c r="F3" s="18">
        <f t="shared" ref="F3:F66" ca="1" si="6">RAND()/10</f>
        <v>1.43291703355647E-2</v>
      </c>
      <c r="G3" s="18">
        <f t="shared" ca="1" si="2"/>
        <v>0.82385297985937422</v>
      </c>
      <c r="H3" s="18">
        <f t="shared" ca="1" si="3"/>
        <v>0.8</v>
      </c>
      <c r="I3" s="18"/>
      <c r="J3" s="15" t="s">
        <v>14</v>
      </c>
      <c r="K3" s="18"/>
      <c r="L3" s="19">
        <v>1</v>
      </c>
      <c r="M3" s="18">
        <f t="shared" si="4"/>
        <v>2.2654764572364126E-2</v>
      </c>
      <c r="N3" s="18">
        <f t="shared" si="5"/>
        <v>2.8455586463158124E-2</v>
      </c>
      <c r="O3" s="18">
        <f t="shared" si="5"/>
        <v>3.0206352763152165E-2</v>
      </c>
      <c r="P3" s="18">
        <f t="shared" si="5"/>
        <v>3.0534941685093381E-2</v>
      </c>
      <c r="Q3" s="18">
        <f t="shared" si="5"/>
        <v>3.0275968423681396E-2</v>
      </c>
      <c r="R3" s="18">
        <f t="shared" si="5"/>
        <v>2.9757945718164092E-2</v>
      </c>
      <c r="S3" s="18">
        <f t="shared" si="5"/>
        <v>2.9127554450182447E-2</v>
      </c>
      <c r="T3" s="18">
        <f t="shared" si="5"/>
        <v>2.8455586463158124E-2</v>
      </c>
      <c r="U3" s="18">
        <f t="shared" si="5"/>
        <v>2.7777777777777776E-2</v>
      </c>
      <c r="V3" s="18">
        <f t="shared" si="5"/>
        <v>2.7112468117526448E-2</v>
      </c>
      <c r="W3" s="18">
        <f t="shared" si="5"/>
        <v>2.6468912768656906E-2</v>
      </c>
      <c r="X3" s="18">
        <f t="shared" si="5"/>
        <v>2.1453555404593795E-2</v>
      </c>
      <c r="Y3" s="18">
        <f t="shared" si="5"/>
        <v>1.8269971429325908E-2</v>
      </c>
      <c r="Z3" s="18">
        <f t="shared" si="5"/>
        <v>1.6066696699861507E-2</v>
      </c>
      <c r="AA3" s="18">
        <f t="shared" si="5"/>
        <v>1.4434644487087304E-2</v>
      </c>
      <c r="AB3" s="18">
        <f t="shared" si="5"/>
        <v>1.3166672002386904E-2</v>
      </c>
      <c r="AC3" s="18">
        <f t="shared" si="5"/>
        <v>1.2146774655984533E-2</v>
      </c>
      <c r="AD3" s="18">
        <f t="shared" si="5"/>
        <v>1.1304578585110503E-2</v>
      </c>
      <c r="AE3" s="18">
        <f t="shared" si="5"/>
        <v>1.0594677557226857E-2</v>
      </c>
      <c r="AF3" s="18">
        <f t="shared" si="5"/>
        <v>9.9863233910940669E-3</v>
      </c>
      <c r="AG3" s="18">
        <f t="shared" si="5"/>
        <v>7.8815255666485375E-3</v>
      </c>
      <c r="AH3" s="18">
        <f t="shared" si="5"/>
        <v>6.6102548962803783E-3</v>
      </c>
      <c r="AI3" s="18">
        <f t="shared" si="5"/>
        <v>5.7437495590297724E-3</v>
      </c>
      <c r="AJ3" s="18">
        <f t="shared" si="5"/>
        <v>5.1083342500960723E-3</v>
      </c>
      <c r="AK3" s="18">
        <f t="shared" si="5"/>
        <v>4.6188600690272733E-3</v>
      </c>
      <c r="AL3" s="18">
        <f t="shared" si="5"/>
        <v>4.2281753962368556E-3</v>
      </c>
      <c r="AM3" s="18">
        <f t="shared" si="5"/>
        <v>3.9078492838207513E-3</v>
      </c>
      <c r="AN3" s="18">
        <f t="shared" si="5"/>
        <v>3.6396210418168269E-3</v>
      </c>
    </row>
    <row r="4" spans="1:40">
      <c r="A4">
        <v>5</v>
      </c>
      <c r="B4">
        <v>1</v>
      </c>
      <c r="C4">
        <v>0</v>
      </c>
      <c r="D4" s="18">
        <f t="shared" si="0"/>
        <v>0.7142857142857143</v>
      </c>
      <c r="E4" s="18">
        <f t="shared" si="1"/>
        <v>0</v>
      </c>
      <c r="F4" s="18">
        <f t="shared" ca="1" si="6"/>
        <v>9.8577051407294225E-2</v>
      </c>
      <c r="G4" s="18">
        <f t="shared" ca="1" si="2"/>
        <v>0.81286276569300853</v>
      </c>
      <c r="H4" s="18">
        <f t="shared" ca="1" si="3"/>
        <v>0.8</v>
      </c>
      <c r="I4" s="18"/>
      <c r="J4" t="s">
        <v>63</v>
      </c>
      <c r="K4" s="18"/>
      <c r="L4" s="19">
        <v>2</v>
      </c>
      <c r="M4" s="18">
        <f t="shared" si="4"/>
        <v>0.1138223458526325</v>
      </c>
      <c r="N4" s="18">
        <f t="shared" si="5"/>
        <v>9.0619058289456503E-2</v>
      </c>
      <c r="O4" s="18">
        <f t="shared" si="5"/>
        <v>8.1426511160249015E-2</v>
      </c>
      <c r="P4" s="18">
        <f t="shared" si="5"/>
        <v>7.5689921059203483E-2</v>
      </c>
      <c r="Q4" s="18">
        <f t="shared" si="5"/>
        <v>7.1419069723593825E-2</v>
      </c>
      <c r="R4" s="18">
        <f t="shared" si="5"/>
        <v>6.7964293717092367E-2</v>
      </c>
      <c r="S4" s="18">
        <f t="shared" si="5"/>
        <v>6.504134048721856E-2</v>
      </c>
      <c r="T4" s="18">
        <f t="shared" si="5"/>
        <v>6.25E-2</v>
      </c>
      <c r="U4" s="18">
        <f t="shared" si="5"/>
        <v>6.0249929150058765E-2</v>
      </c>
      <c r="V4" s="18">
        <f t="shared" si="5"/>
        <v>5.8231608091045196E-2</v>
      </c>
      <c r="W4" s="18">
        <f t="shared" si="5"/>
        <v>5.6403172370390608E-2</v>
      </c>
      <c r="X4" s="18">
        <f t="shared" si="5"/>
        <v>4.4150064271075144E-2</v>
      </c>
      <c r="Y4" s="18">
        <f t="shared" si="5"/>
        <v>3.7191686864571992E-2</v>
      </c>
      <c r="Z4" s="18">
        <f t="shared" si="5"/>
        <v>3.253925848016536E-2</v>
      </c>
      <c r="AA4" s="18">
        <f t="shared" si="5"/>
        <v>2.9148306612623107E-2</v>
      </c>
      <c r="AB4" s="18">
        <f t="shared" si="5"/>
        <v>2.6537921417278006E-2</v>
      </c>
      <c r="AC4" s="18">
        <f t="shared" si="5"/>
        <v>2.4450507613010389E-2</v>
      </c>
      <c r="AD4" s="18">
        <f t="shared" si="5"/>
        <v>2.2733708176776484E-2</v>
      </c>
      <c r="AE4" s="18">
        <f t="shared" si="5"/>
        <v>2.1290797355756015E-2</v>
      </c>
      <c r="AF4" s="18">
        <f t="shared" si="5"/>
        <v>2.0056998480984252E-2</v>
      </c>
      <c r="AG4" s="18">
        <f t="shared" si="5"/>
        <v>1.5804227310886907E-2</v>
      </c>
      <c r="AH4" s="18">
        <f t="shared" si="5"/>
        <v>1.3245119315883517E-2</v>
      </c>
      <c r="AI4" s="18">
        <f t="shared" si="5"/>
        <v>1.1503960636048471E-2</v>
      </c>
      <c r="AJ4" s="18">
        <f t="shared" si="5"/>
        <v>1.0228500861376125E-2</v>
      </c>
      <c r="AK4" s="18">
        <f t="shared" si="5"/>
        <v>9.2466608966011478E-3</v>
      </c>
      <c r="AL4" s="18">
        <f t="shared" si="5"/>
        <v>8.4633595803595089E-3</v>
      </c>
      <c r="AM4" s="18">
        <f t="shared" si="5"/>
        <v>7.8213499542525485E-3</v>
      </c>
      <c r="AN4" s="18">
        <f t="shared" si="5"/>
        <v>7.2839017743304823E-3</v>
      </c>
    </row>
    <row r="5" spans="1:40">
      <c r="A5">
        <v>4</v>
      </c>
      <c r="B5">
        <v>1</v>
      </c>
      <c r="C5">
        <v>0</v>
      </c>
      <c r="D5" s="18">
        <f t="shared" si="0"/>
        <v>0.66666666666666663</v>
      </c>
      <c r="E5" s="18">
        <f t="shared" si="1"/>
        <v>0</v>
      </c>
      <c r="F5" s="18">
        <f t="shared" ca="1" si="6"/>
        <v>8.3701056744460323E-2</v>
      </c>
      <c r="G5" s="18">
        <f t="shared" ca="1" si="2"/>
        <v>0.75036772341112701</v>
      </c>
      <c r="H5" s="18">
        <f t="shared" ca="1" si="3"/>
        <v>0.8</v>
      </c>
      <c r="I5" s="18"/>
      <c r="K5" s="18"/>
      <c r="L5" s="19">
        <v>3</v>
      </c>
      <c r="M5" s="18">
        <f t="shared" si="4"/>
        <v>0.27185717486836952</v>
      </c>
      <c r="N5" s="18">
        <f t="shared" si="5"/>
        <v>0.18320965011056028</v>
      </c>
      <c r="O5" s="18">
        <f t="shared" si="5"/>
        <v>0.15137984211840697</v>
      </c>
      <c r="P5" s="18">
        <f t="shared" si="5"/>
        <v>0.13391075573173841</v>
      </c>
      <c r="Q5" s="18">
        <f t="shared" si="5"/>
        <v>0.12233572869076627</v>
      </c>
      <c r="R5" s="18">
        <f t="shared" si="5"/>
        <v>0.1138223458526325</v>
      </c>
      <c r="S5" s="18">
        <f t="shared" si="5"/>
        <v>0.10714285714285714</v>
      </c>
      <c r="T5" s="18">
        <f t="shared" si="5"/>
        <v>0.10167175544072417</v>
      </c>
      <c r="U5" s="18">
        <f t="shared" si="5"/>
        <v>9.7052680151741982E-2</v>
      </c>
      <c r="V5" s="18">
        <f t="shared" si="5"/>
        <v>9.3065234411144504E-2</v>
      </c>
      <c r="W5" s="18">
        <f t="shared" si="5"/>
        <v>8.9564282329612888E-2</v>
      </c>
      <c r="X5" s="18">
        <f t="shared" si="5"/>
        <v>6.8035109705253324E-2</v>
      </c>
      <c r="Y5" s="18">
        <f t="shared" si="5"/>
        <v>5.6744217903506089E-2</v>
      </c>
      <c r="Z5" s="18">
        <f t="shared" si="5"/>
        <v>4.9407378655785594E-2</v>
      </c>
      <c r="AA5" s="18">
        <f t="shared" si="5"/>
        <v>4.4135119692258244E-2</v>
      </c>
      <c r="AB5" s="18">
        <f t="shared" si="5"/>
        <v>4.0110074980579107E-2</v>
      </c>
      <c r="AC5" s="18">
        <f t="shared" si="5"/>
        <v>3.6908738261074887E-2</v>
      </c>
      <c r="AD5" s="18">
        <f t="shared" si="5"/>
        <v>3.4285655284877994E-2</v>
      </c>
      <c r="AE5" s="18">
        <f t="shared" si="5"/>
        <v>3.2087089505364992E-2</v>
      </c>
      <c r="AF5" s="18">
        <f t="shared" si="5"/>
        <v>3.0211065533486053E-2</v>
      </c>
      <c r="AG5" s="18">
        <f t="shared" si="5"/>
        <v>2.3767782636203043E-2</v>
      </c>
      <c r="AH5" s="18">
        <f t="shared" si="5"/>
        <v>1.9904445933894715E-2</v>
      </c>
      <c r="AI5" s="18">
        <f t="shared" si="5"/>
        <v>1.7280553400175494E-2</v>
      </c>
      <c r="AJ5" s="18">
        <f t="shared" si="5"/>
        <v>1.5360451575204751E-2</v>
      </c>
      <c r="AK5" s="18">
        <f t="shared" si="5"/>
        <v>1.3883371003884844E-2</v>
      </c>
      <c r="AL5" s="18">
        <f t="shared" si="5"/>
        <v>1.2705530836151781E-2</v>
      </c>
      <c r="AM5" s="18">
        <f t="shared" si="5"/>
        <v>1.1740486372287457E-2</v>
      </c>
      <c r="AN5" s="18">
        <f t="shared" si="5"/>
        <v>1.0932830545379114E-2</v>
      </c>
    </row>
    <row r="6" spans="1:40">
      <c r="A6">
        <v>724</v>
      </c>
      <c r="B6">
        <v>704</v>
      </c>
      <c r="C6">
        <v>1</v>
      </c>
      <c r="D6" s="18">
        <f t="shared" si="0"/>
        <v>0.50664800559832046</v>
      </c>
      <c r="E6" s="18">
        <f t="shared" si="1"/>
        <v>1.7418029232550236E-3</v>
      </c>
      <c r="F6" s="18">
        <f t="shared" ca="1" si="6"/>
        <v>8.7156906510818075E-2</v>
      </c>
      <c r="G6" s="18">
        <f t="shared" ca="1" si="2"/>
        <v>0.59206310918588356</v>
      </c>
      <c r="H6" s="18">
        <f t="shared" ca="1" si="3"/>
        <v>0.6</v>
      </c>
      <c r="I6" s="18"/>
      <c r="J6" s="18" t="s">
        <v>70</v>
      </c>
      <c r="K6" s="18"/>
      <c r="L6" s="19">
        <v>4</v>
      </c>
      <c r="M6" s="18">
        <f t="shared" si="4"/>
        <v>0.48855906696149409</v>
      </c>
      <c r="N6" s="18">
        <f t="shared" si="5"/>
        <v>0.30275968423681393</v>
      </c>
      <c r="O6" s="18">
        <f t="shared" si="5"/>
        <v>0.23806356574531273</v>
      </c>
      <c r="P6" s="18">
        <f t="shared" si="5"/>
        <v>0.20389288115127713</v>
      </c>
      <c r="Q6" s="18">
        <f t="shared" si="5"/>
        <v>0.18211575336421201</v>
      </c>
      <c r="R6" s="18">
        <f t="shared" si="5"/>
        <v>0.16666666666666666</v>
      </c>
      <c r="S6" s="18">
        <f t="shared" si="5"/>
        <v>0.15492838924300825</v>
      </c>
      <c r="T6" s="18">
        <f t="shared" si="5"/>
        <v>0.14557902022761299</v>
      </c>
      <c r="U6" s="18">
        <f t="shared" si="5"/>
        <v>0.13787442134984371</v>
      </c>
      <c r="V6" s="18">
        <f t="shared" si="5"/>
        <v>0.1313609474167656</v>
      </c>
      <c r="W6" s="18">
        <f t="shared" si="5"/>
        <v>0.12574460451156158</v>
      </c>
      <c r="X6" s="18">
        <f t="shared" si="5"/>
        <v>9.305886989742744E-2</v>
      </c>
      <c r="Y6" s="18">
        <f t="shared" si="5"/>
        <v>7.6907939534957559E-2</v>
      </c>
      <c r="Z6" s="18">
        <f t="shared" si="5"/>
        <v>6.6661258919594887E-2</v>
      </c>
      <c r="AA6" s="18">
        <f t="shared" si="5"/>
        <v>5.9389456685953683E-2</v>
      </c>
      <c r="AB6" s="18">
        <f t="shared" si="5"/>
        <v>5.3879587519574827E-2</v>
      </c>
      <c r="AC6" s="18">
        <f t="shared" si="5"/>
        <v>4.9519080865803901E-2</v>
      </c>
      <c r="AD6" s="18">
        <f t="shared" si="5"/>
        <v>4.5958733221043144E-2</v>
      </c>
      <c r="AE6" s="18">
        <f t="shared" si="5"/>
        <v>4.2982314933150745E-2</v>
      </c>
      <c r="AF6" s="18">
        <f t="shared" si="5"/>
        <v>4.0447585967077496E-2</v>
      </c>
      <c r="AG6" s="18">
        <f t="shared" si="5"/>
        <v>3.1771873827877828E-2</v>
      </c>
      <c r="AH6" s="18">
        <f t="shared" si="5"/>
        <v>2.6588089124906407E-2</v>
      </c>
      <c r="AI6" s="18">
        <f t="shared" si="5"/>
        <v>2.3073448765111915E-2</v>
      </c>
      <c r="AJ6" s="18">
        <f t="shared" si="5"/>
        <v>2.0504138510891914E-2</v>
      </c>
      <c r="AK6" s="18">
        <f t="shared" si="5"/>
        <v>1.8528959124575774E-2</v>
      </c>
      <c r="AL6" s="18">
        <f t="shared" si="5"/>
        <v>1.695466757627782E-2</v>
      </c>
      <c r="AM6" s="18">
        <f t="shared" si="5"/>
        <v>1.5665242981727476E-2</v>
      </c>
      <c r="AN6" s="18">
        <f t="shared" si="5"/>
        <v>1.4586395758504372E-2</v>
      </c>
    </row>
    <row r="7" spans="1:40">
      <c r="A7">
        <v>10</v>
      </c>
      <c r="B7">
        <v>9</v>
      </c>
      <c r="C7">
        <v>0</v>
      </c>
      <c r="D7" s="18">
        <f t="shared" si="0"/>
        <v>0.5</v>
      </c>
      <c r="E7" s="18">
        <f t="shared" si="1"/>
        <v>0</v>
      </c>
      <c r="F7" s="18">
        <f t="shared" ca="1" si="6"/>
        <v>8.7869115800104924E-2</v>
      </c>
      <c r="G7" s="18">
        <f t="shared" ca="1" si="2"/>
        <v>0.58786911580010492</v>
      </c>
      <c r="H7" s="18">
        <f t="shared" ca="1" si="3"/>
        <v>0.6</v>
      </c>
      <c r="I7" s="18"/>
      <c r="J7" s="18" t="s">
        <v>64</v>
      </c>
      <c r="K7" s="18"/>
      <c r="L7" s="19">
        <v>5</v>
      </c>
      <c r="M7" s="18">
        <f t="shared" si="4"/>
        <v>0.7568992105920348</v>
      </c>
      <c r="N7" s="18">
        <f t="shared" si="5"/>
        <v>0.44636918577246137</v>
      </c>
      <c r="O7" s="18">
        <f t="shared" si="5"/>
        <v>0.33982146858546192</v>
      </c>
      <c r="P7" s="18">
        <f t="shared" si="5"/>
        <v>0.28455586463158122</v>
      </c>
      <c r="Q7" s="18">
        <f t="shared" si="5"/>
        <v>0.25</v>
      </c>
      <c r="R7" s="18">
        <f t="shared" si="5"/>
        <v>0.22593723431272039</v>
      </c>
      <c r="S7" s="18">
        <f t="shared" si="5"/>
        <v>0.20797002889659</v>
      </c>
      <c r="T7" s="18">
        <f t="shared" si="5"/>
        <v>0.19388590502321773</v>
      </c>
      <c r="U7" s="18">
        <f t="shared" si="5"/>
        <v>0.18244576030106333</v>
      </c>
      <c r="V7" s="18">
        <f t="shared" si="5"/>
        <v>0.17289883120339716</v>
      </c>
      <c r="W7" s="18">
        <f t="shared" si="5"/>
        <v>0.16476192416264818</v>
      </c>
      <c r="X7" s="18">
        <f t="shared" si="5"/>
        <v>0.11917556996831818</v>
      </c>
      <c r="Y7" s="18">
        <f t="shared" si="5"/>
        <v>9.7664414269939978E-2</v>
      </c>
      <c r="Z7" s="18">
        <f t="shared" si="5"/>
        <v>8.4291573378610027E-2</v>
      </c>
      <c r="AA7" s="18">
        <f t="shared" si="5"/>
        <v>7.4905916121760591E-2</v>
      </c>
      <c r="AB7" s="18">
        <f t="shared" si="5"/>
        <v>6.7843035519819475E-2</v>
      </c>
      <c r="AC7" s="18">
        <f t="shared" si="5"/>
        <v>6.2279221283594616E-2</v>
      </c>
      <c r="AD7" s="18">
        <f t="shared" si="5"/>
        <v>5.7751300275675321E-2</v>
      </c>
      <c r="AE7" s="18">
        <f t="shared" si="5"/>
        <v>5.3975264304068821E-2</v>
      </c>
      <c r="AF7" s="18">
        <f t="shared" si="5"/>
        <v>5.0765641681632161E-2</v>
      </c>
      <c r="AG7" s="18">
        <f t="shared" si="5"/>
        <v>3.9816187946253467E-2</v>
      </c>
      <c r="AH7" s="18">
        <f t="shared" si="5"/>
        <v>3.3295904934694476E-2</v>
      </c>
      <c r="AI7" s="18">
        <f t="shared" si="5"/>
        <v>2.888256837910964E-2</v>
      </c>
      <c r="AJ7" s="18">
        <f t="shared" si="5"/>
        <v>2.5659514161418689E-2</v>
      </c>
      <c r="AK7" s="18">
        <f t="shared" si="5"/>
        <v>2.3183394202833985E-2</v>
      </c>
      <c r="AL7" s="18">
        <f t="shared" si="5"/>
        <v>2.1210748341178202E-2</v>
      </c>
      <c r="AM7" s="18">
        <f t="shared" si="5"/>
        <v>1.9595604308551839E-2</v>
      </c>
      <c r="AN7" s="18">
        <f t="shared" si="5"/>
        <v>1.8244585872567245E-2</v>
      </c>
    </row>
    <row r="8" spans="1:40">
      <c r="A8">
        <v>11</v>
      </c>
      <c r="B8">
        <v>13</v>
      </c>
      <c r="C8">
        <v>0</v>
      </c>
      <c r="D8" s="18">
        <f t="shared" si="0"/>
        <v>0.44</v>
      </c>
      <c r="E8" s="18">
        <f t="shared" si="1"/>
        <v>0</v>
      </c>
      <c r="F8" s="18">
        <f t="shared" ca="1" si="6"/>
        <v>5.1888913562806338E-2</v>
      </c>
      <c r="G8" s="18">
        <f t="shared" ca="1" si="2"/>
        <v>0.49188891356280634</v>
      </c>
      <c r="H8" s="18">
        <f t="shared" ca="1" si="3"/>
        <v>0.5</v>
      </c>
      <c r="I8" s="18"/>
      <c r="J8" s="18" t="s">
        <v>65</v>
      </c>
      <c r="K8" s="18"/>
      <c r="L8" s="19">
        <v>6</v>
      </c>
      <c r="M8" s="18">
        <f t="shared" si="4"/>
        <v>1.0712860458539073</v>
      </c>
      <c r="N8" s="18">
        <f t="shared" si="5"/>
        <v>0.61167864345383138</v>
      </c>
      <c r="O8" s="18">
        <f t="shared" si="5"/>
        <v>0.45528938341052999</v>
      </c>
      <c r="P8" s="18">
        <f t="shared" si="5"/>
        <v>0.375</v>
      </c>
      <c r="Q8" s="18">
        <f t="shared" si="5"/>
        <v>0.32534961741031732</v>
      </c>
      <c r="R8" s="18">
        <f t="shared" si="5"/>
        <v>0.29115804045522597</v>
      </c>
      <c r="S8" s="18">
        <f t="shared" si="5"/>
        <v>0.26590066974612714</v>
      </c>
      <c r="T8" s="18">
        <f t="shared" si="5"/>
        <v>0.24630177640643547</v>
      </c>
      <c r="U8" s="18">
        <f t="shared" si="5"/>
        <v>0.23053177493786287</v>
      </c>
      <c r="V8" s="18">
        <f t="shared" si="5"/>
        <v>0.21748573989469561</v>
      </c>
      <c r="W8" s="18">
        <f t="shared" si="5"/>
        <v>0.20645516565285785</v>
      </c>
      <c r="X8" s="18">
        <f t="shared" si="5"/>
        <v>0.14634301609624176</v>
      </c>
      <c r="Y8" s="18">
        <f t="shared" si="5"/>
        <v>0.11899628938871104</v>
      </c>
      <c r="Z8" s="18">
        <f t="shared" si="5"/>
        <v>0.10228943584804441</v>
      </c>
      <c r="AA8" s="18">
        <f t="shared" si="5"/>
        <v>9.0679309081849763E-2</v>
      </c>
      <c r="AB8" s="18">
        <f t="shared" si="5"/>
        <v>8.1997111108004797E-2</v>
      </c>
      <c r="AC8" s="18">
        <f t="shared" si="5"/>
        <v>7.518691386257316E-2</v>
      </c>
      <c r="AD8" s="18">
        <f t="shared" si="5"/>
        <v>6.9661757986634876E-2</v>
      </c>
      <c r="AE8" s="18">
        <f t="shared" si="5"/>
        <v>6.5064756990318162E-2</v>
      </c>
      <c r="AF8" s="18">
        <f t="shared" si="5"/>
        <v>6.1164334412849866E-2</v>
      </c>
      <c r="AG8" s="18">
        <f t="shared" si="5"/>
        <v>4.7900416723023108E-2</v>
      </c>
      <c r="AH8" s="18">
        <f t="shared" si="5"/>
        <v>4.0027751052506215E-2</v>
      </c>
      <c r="AI8" s="18">
        <f t="shared" si="5"/>
        <v>3.4707834615115507E-2</v>
      </c>
      <c r="AJ8" s="18">
        <f t="shared" si="5"/>
        <v>3.0826531389225725E-2</v>
      </c>
      <c r="AK8" s="18">
        <f t="shared" si="5"/>
        <v>2.7846645391236772E-2</v>
      </c>
      <c r="AL8" s="18">
        <f t="shared" si="5"/>
        <v>2.5473751797978263E-2</v>
      </c>
      <c r="AM8" s="18">
        <f t="shared" si="5"/>
        <v>2.3531554960290565E-2</v>
      </c>
      <c r="AN8" s="18">
        <f t="shared" si="5"/>
        <v>2.1907389401367362E-2</v>
      </c>
    </row>
    <row r="9" spans="1:40">
      <c r="A9">
        <v>3</v>
      </c>
      <c r="B9">
        <v>3</v>
      </c>
      <c r="C9">
        <v>0</v>
      </c>
      <c r="D9" s="18">
        <f t="shared" si="0"/>
        <v>0.42857142857142855</v>
      </c>
      <c r="E9" s="18">
        <f t="shared" si="1"/>
        <v>0</v>
      </c>
      <c r="F9" s="18">
        <f t="shared" ca="1" si="6"/>
        <v>3.7508893810306865E-2</v>
      </c>
      <c r="G9" s="18">
        <f t="shared" ca="1" si="2"/>
        <v>0.46608032238173541</v>
      </c>
      <c r="H9" s="18">
        <f t="shared" ca="1" si="3"/>
        <v>0.5</v>
      </c>
      <c r="I9" s="18"/>
      <c r="J9" s="18" t="s">
        <v>68</v>
      </c>
      <c r="K9" s="18"/>
      <c r="L9" s="19">
        <v>7</v>
      </c>
      <c r="M9" s="18">
        <f t="shared" si="4"/>
        <v>1.42725016805894</v>
      </c>
      <c r="N9" s="18">
        <f t="shared" si="5"/>
        <v>0.79675642096842747</v>
      </c>
      <c r="O9" s="18">
        <f t="shared" si="5"/>
        <v>0.58333333333333337</v>
      </c>
      <c r="P9" s="18">
        <f t="shared" si="5"/>
        <v>0.47446819205671276</v>
      </c>
      <c r="Q9" s="18">
        <f t="shared" si="5"/>
        <v>0.40762125663731635</v>
      </c>
      <c r="R9" s="18">
        <f t="shared" si="5"/>
        <v>0.36192035604333977</v>
      </c>
      <c r="S9" s="18">
        <f t="shared" si="5"/>
        <v>0.32840236854191396</v>
      </c>
      <c r="T9" s="18">
        <f t="shared" si="5"/>
        <v>0.30257295460594502</v>
      </c>
      <c r="U9" s="18">
        <f t="shared" si="5"/>
        <v>0.28192595912275359</v>
      </c>
      <c r="V9" s="18">
        <f t="shared" si="5"/>
        <v>0.26495079592116755</v>
      </c>
      <c r="W9" s="18">
        <f t="shared" si="5"/>
        <v>0.25068098714723414</v>
      </c>
      <c r="X9" s="18">
        <f t="shared" si="5"/>
        <v>0.17452219730652388</v>
      </c>
      <c r="Y9" s="18">
        <f t="shared" si="5"/>
        <v>0.14088720552400649</v>
      </c>
      <c r="Z9" s="18">
        <f t="shared" si="5"/>
        <v>0.12064637004734981</v>
      </c>
      <c r="AA9" s="18">
        <f t="shared" si="5"/>
        <v>0.10670464715377374</v>
      </c>
      <c r="AB9" s="18">
        <f t="shared" si="5"/>
        <v>9.6338616418174358E-2</v>
      </c>
      <c r="AC9" s="18">
        <f t="shared" si="5"/>
        <v>8.8239978516595499E-2</v>
      </c>
      <c r="AD9" s="18">
        <f t="shared" si="5"/>
        <v>8.1688549493968587E-2</v>
      </c>
      <c r="AE9" s="18">
        <f t="shared" si="5"/>
        <v>7.6249640086879483E-2</v>
      </c>
      <c r="AF9" s="18">
        <f t="shared" si="5"/>
        <v>7.1642785112996404E-2</v>
      </c>
      <c r="AG9" s="18">
        <f t="shared" si="5"/>
        <v>5.6024256460437676E-2</v>
      </c>
      <c r="AH9" s="18">
        <f t="shared" si="5"/>
        <v>4.6783486783943735E-2</v>
      </c>
      <c r="AI9" s="18">
        <f t="shared" si="5"/>
        <v>4.0549170561086881E-2</v>
      </c>
      <c r="AJ9" s="18">
        <f t="shared" si="5"/>
        <v>3.6005143422063214E-2</v>
      </c>
      <c r="AK9" s="18">
        <f t="shared" si="5"/>
        <v>3.2518682048759066E-2</v>
      </c>
      <c r="AL9" s="18">
        <f t="shared" si="5"/>
        <v>2.9743656739408562E-2</v>
      </c>
      <c r="AM9" s="18">
        <f t="shared" si="5"/>
        <v>2.7473079625404278E-2</v>
      </c>
      <c r="AN9" s="18">
        <f t="shared" si="5"/>
        <v>2.5574794913265655E-2</v>
      </c>
    </row>
    <row r="10" spans="1:40">
      <c r="A10">
        <v>5</v>
      </c>
      <c r="B10">
        <v>7</v>
      </c>
      <c r="C10">
        <v>0</v>
      </c>
      <c r="D10" s="18">
        <f t="shared" si="0"/>
        <v>0.38461538461538464</v>
      </c>
      <c r="E10" s="18">
        <f t="shared" si="1"/>
        <v>0</v>
      </c>
      <c r="F10" s="18">
        <f t="shared" ca="1" si="6"/>
        <v>9.3642471017560541E-2</v>
      </c>
      <c r="G10" s="18">
        <f t="shared" ca="1" si="2"/>
        <v>0.47825785563294521</v>
      </c>
      <c r="H10" s="18">
        <f t="shared" ca="1" si="3"/>
        <v>0.5</v>
      </c>
      <c r="I10" s="18"/>
      <c r="J10" s="18" t="s">
        <v>66</v>
      </c>
      <c r="K10" s="18"/>
      <c r="L10" s="19">
        <v>8</v>
      </c>
      <c r="M10" s="18">
        <f t="shared" si="4"/>
        <v>1.82115753364212</v>
      </c>
      <c r="N10" s="18">
        <f t="shared" si="5"/>
        <v>1</v>
      </c>
      <c r="O10" s="18">
        <f t="shared" si="5"/>
        <v>0.72299914980070512</v>
      </c>
      <c r="P10" s="18">
        <f t="shared" si="5"/>
        <v>0.58231608091045195</v>
      </c>
      <c r="Q10" s="18">
        <f t="shared" si="5"/>
        <v>0.49634791685943735</v>
      </c>
      <c r="R10" s="18">
        <f t="shared" si="5"/>
        <v>0.43786982472255193</v>
      </c>
      <c r="S10" s="18">
        <f t="shared" si="5"/>
        <v>0.39519732846490779</v>
      </c>
      <c r="T10" s="18">
        <f t="shared" si="5"/>
        <v>0.36247623315782601</v>
      </c>
      <c r="U10" s="18">
        <f t="shared" si="5"/>
        <v>0.33644545513799057</v>
      </c>
      <c r="V10" s="18">
        <f t="shared" si="5"/>
        <v>0.31514181241366579</v>
      </c>
      <c r="W10" s="18">
        <f t="shared" si="5"/>
        <v>0.29731104944542308</v>
      </c>
      <c r="X10" s="18">
        <f t="shared" si="5"/>
        <v>0.20367694326275002</v>
      </c>
      <c r="Y10" s="18">
        <f t="shared" si="5"/>
        <v>0.16332171507950888</v>
      </c>
      <c r="Z10" s="18">
        <f t="shared" si="5"/>
        <v>0.13935428238750014</v>
      </c>
      <c r="AA10" s="18">
        <f t="shared" si="5"/>
        <v>0.12297713126027564</v>
      </c>
      <c r="AB10" s="18">
        <f t="shared" si="5"/>
        <v>0.1108644583116469</v>
      </c>
      <c r="AC10" s="18">
        <f t="shared" si="5"/>
        <v>0.10143629796054705</v>
      </c>
      <c r="AD10" s="18">
        <f t="shared" si="5"/>
        <v>9.3830157975482775E-2</v>
      </c>
      <c r="AE10" s="18">
        <f t="shared" si="5"/>
        <v>8.7528787470690109E-2</v>
      </c>
      <c r="AF10" s="18">
        <f t="shared" si="5"/>
        <v>8.2200133356645416E-2</v>
      </c>
      <c r="AG10" s="18">
        <f t="shared" si="5"/>
        <v>6.418740793332918E-2</v>
      </c>
      <c r="AH10" s="18">
        <f t="shared" si="5"/>
        <v>5.3562973024427023E-2</v>
      </c>
      <c r="AI10" s="18">
        <f t="shared" si="5"/>
        <v>4.6406500010475089E-2</v>
      </c>
      <c r="AJ10" s="18">
        <f t="shared" si="5"/>
        <v>4.119530384890123E-2</v>
      </c>
      <c r="AK10" s="18">
        <f t="shared" si="5"/>
        <v>3.7199473738779167E-2</v>
      </c>
      <c r="AL10" s="18">
        <f t="shared" si="5"/>
        <v>3.4020442082737218E-2</v>
      </c>
      <c r="AM10" s="18">
        <f t="shared" si="5"/>
        <v>3.1420163072670003E-2</v>
      </c>
      <c r="AN10" s="18">
        <f t="shared" si="5"/>
        <v>2.9246791030810453E-2</v>
      </c>
    </row>
    <row r="11" spans="1:40">
      <c r="A11">
        <v>127</v>
      </c>
      <c r="B11">
        <v>214</v>
      </c>
      <c r="C11">
        <v>0</v>
      </c>
      <c r="D11" s="18">
        <f t="shared" si="0"/>
        <v>0.37134502923976609</v>
      </c>
      <c r="E11" s="18">
        <f t="shared" si="1"/>
        <v>0</v>
      </c>
      <c r="F11" s="18">
        <f t="shared" ca="1" si="6"/>
        <v>8.5995168333226735E-2</v>
      </c>
      <c r="G11" s="18">
        <f t="shared" ca="1" si="2"/>
        <v>0.45734019757299282</v>
      </c>
      <c r="H11" s="18">
        <f t="shared" ca="1" si="3"/>
        <v>0.5</v>
      </c>
      <c r="I11" s="18"/>
      <c r="J11" s="28" t="s">
        <v>72</v>
      </c>
      <c r="K11" s="18"/>
      <c r="L11" s="19">
        <v>9</v>
      </c>
      <c r="M11" s="18">
        <f t="shared" si="4"/>
        <v>2.25</v>
      </c>
      <c r="N11" s="18">
        <f t="shared" si="5"/>
        <v>1.2200610652886901</v>
      </c>
      <c r="O11" s="18">
        <f t="shared" si="5"/>
        <v>0.87347412136567792</v>
      </c>
      <c r="P11" s="18">
        <f t="shared" si="5"/>
        <v>0.69798925808358381</v>
      </c>
      <c r="Q11" s="18">
        <f t="shared" si="5"/>
        <v>0.5911242633754451</v>
      </c>
      <c r="R11" s="18">
        <f t="shared" si="5"/>
        <v>0.51869649361019143</v>
      </c>
      <c r="S11" s="18">
        <f t="shared" si="5"/>
        <v>0.4660408712029192</v>
      </c>
      <c r="T11" s="18">
        <f t="shared" si="5"/>
        <v>0.42581377915901936</v>
      </c>
      <c r="U11" s="18">
        <f t="shared" si="5"/>
        <v>0.39392726551708224</v>
      </c>
      <c r="V11" s="18">
        <f t="shared" si="5"/>
        <v>0.36792242368871103</v>
      </c>
      <c r="W11" s="18">
        <f t="shared" si="5"/>
        <v>0.34622980560356287</v>
      </c>
      <c r="X11" s="18">
        <f t="shared" si="5"/>
        <v>0.23377362869406315</v>
      </c>
      <c r="Y11" s="18">
        <f t="shared" si="5"/>
        <v>0.18628520921228836</v>
      </c>
      <c r="Z11" s="18">
        <f t="shared" ref="Z11:AN21" si="7">$L11/(Z$1+1)*LOG($L11+Z$1+1,100)^2</f>
        <v>0.15840543707744986</v>
      </c>
      <c r="AA11" s="18">
        <f t="shared" si="7"/>
        <v>0.13949214129004037</v>
      </c>
      <c r="AB11" s="18">
        <f t="shared" si="7"/>
        <v>0.12557164342368882</v>
      </c>
      <c r="AC11" s="18">
        <f t="shared" si="7"/>
        <v>0.11477381509613012</v>
      </c>
      <c r="AD11" s="18">
        <f t="shared" si="7"/>
        <v>0.10608510515832525</v>
      </c>
      <c r="AE11" s="18">
        <f t="shared" si="7"/>
        <v>9.8901098901098897E-2</v>
      </c>
      <c r="AF11" s="18">
        <f t="shared" si="7"/>
        <v>9.283553677019199E-2</v>
      </c>
      <c r="AG11" s="18">
        <f t="shared" si="7"/>
        <v>7.2389576293854924E-2</v>
      </c>
      <c r="AH11" s="18">
        <f t="shared" si="7"/>
        <v>6.0366072233222018E-2</v>
      </c>
      <c r="AI11" s="18">
        <f t="shared" si="7"/>
        <v>5.2279747452872935E-2</v>
      </c>
      <c r="AJ11" s="18">
        <f t="shared" si="7"/>
        <v>4.6396966615899496E-2</v>
      </c>
      <c r="AK11" s="18">
        <f t="shared" si="7"/>
        <v>4.1888990227109527E-2</v>
      </c>
      <c r="AL11" s="18">
        <f t="shared" si="7"/>
        <v>3.8304086868714025E-2</v>
      </c>
      <c r="AM11" s="18">
        <f t="shared" si="7"/>
        <v>3.5372790150573173E-2</v>
      </c>
      <c r="AN11" s="18">
        <f t="shared" si="7"/>
        <v>3.29233664303668E-2</v>
      </c>
    </row>
    <row r="12" spans="1:40">
      <c r="A12">
        <v>40</v>
      </c>
      <c r="B12">
        <v>69</v>
      </c>
      <c r="C12">
        <v>0</v>
      </c>
      <c r="D12" s="18">
        <f t="shared" si="0"/>
        <v>0.36363636363636365</v>
      </c>
      <c r="E12" s="18">
        <f t="shared" si="1"/>
        <v>0</v>
      </c>
      <c r="F12" s="18">
        <f t="shared" ca="1" si="6"/>
        <v>9.4569179236590143E-3</v>
      </c>
      <c r="G12" s="18">
        <f t="shared" ca="1" si="2"/>
        <v>0.37309328156002264</v>
      </c>
      <c r="H12" s="18">
        <f t="shared" ca="1" si="3"/>
        <v>0.4</v>
      </c>
      <c r="I12" s="18"/>
      <c r="J12" s="28" t="s">
        <v>73</v>
      </c>
      <c r="K12" s="18"/>
      <c r="L12" s="19">
        <v>10</v>
      </c>
      <c r="M12" s="18">
        <f t="shared" si="4"/>
        <v>2.7112468117526447</v>
      </c>
      <c r="N12" s="18">
        <f t="shared" ref="N12:Y14" si="8">$L12/(N$1+1)*LOG($L12+N$1+1,100)^2</f>
        <v>1.45579020227613</v>
      </c>
      <c r="O12" s="18">
        <f t="shared" si="8"/>
        <v>1.0340581601238279</v>
      </c>
      <c r="P12" s="18">
        <f t="shared" si="8"/>
        <v>0.8210059213547849</v>
      </c>
      <c r="Q12" s="18">
        <f t="shared" si="8"/>
        <v>0.69159532481358865</v>
      </c>
      <c r="R12" s="18">
        <f t="shared" si="8"/>
        <v>0.60412705526304333</v>
      </c>
      <c r="S12" s="18">
        <f t="shared" si="8"/>
        <v>0.54071591004319919</v>
      </c>
      <c r="T12" s="18">
        <f t="shared" si="8"/>
        <v>0.4924090818963528</v>
      </c>
      <c r="U12" s="18">
        <f t="shared" si="8"/>
        <v>0.45422521443050745</v>
      </c>
      <c r="V12" s="18">
        <f t="shared" si="8"/>
        <v>0.42316976240435461</v>
      </c>
      <c r="W12" s="18">
        <f t="shared" si="8"/>
        <v>0.39733269621969597</v>
      </c>
      <c r="X12" s="18">
        <f t="shared" si="8"/>
        <v>0.26478091688526556</v>
      </c>
      <c r="Y12" s="18">
        <f t="shared" si="8"/>
        <v>0.20976385229804709</v>
      </c>
      <c r="Z12" s="18">
        <f t="shared" si="7"/>
        <v>0.17779243331092301</v>
      </c>
      <c r="AA12" s="18">
        <f t="shared" si="7"/>
        <v>0.15624522645978295</v>
      </c>
      <c r="AB12" s="18">
        <f t="shared" si="7"/>
        <v>0.14045727351238016</v>
      </c>
      <c r="AC12" s="18">
        <f t="shared" si="7"/>
        <v>0.12825053053817748</v>
      </c>
      <c r="AD12" s="18">
        <f t="shared" si="7"/>
        <v>0.11845194990207923</v>
      </c>
      <c r="AE12" s="18">
        <f t="shared" si="7"/>
        <v>0.11036549915939395</v>
      </c>
      <c r="AF12" s="18">
        <f t="shared" si="7"/>
        <v>0.10354817048397834</v>
      </c>
      <c r="AG12" s="18">
        <f t="shared" si="7"/>
        <v>8.0630470978869884E-2</v>
      </c>
      <c r="AH12" s="18">
        <f t="shared" si="7"/>
        <v>6.7192648408018293E-2</v>
      </c>
      <c r="AI12" s="18">
        <f t="shared" si="7"/>
        <v>5.8168838064822939E-2</v>
      </c>
      <c r="AJ12" s="18">
        <f t="shared" si="7"/>
        <v>5.1610086022435456E-2</v>
      </c>
      <c r="AK12" s="18">
        <f t="shared" si="7"/>
        <v>4.6587201480052048E-2</v>
      </c>
      <c r="AL12" s="18">
        <f t="shared" si="7"/>
        <v>4.2594570260526224E-2</v>
      </c>
      <c r="AM12" s="18">
        <f t="shared" si="7"/>
        <v>3.9330945786705478E-2</v>
      </c>
      <c r="AN12" s="18">
        <f t="shared" si="7"/>
        <v>3.6604509841749129E-2</v>
      </c>
    </row>
    <row r="13" spans="1:40">
      <c r="A13">
        <v>25</v>
      </c>
      <c r="B13">
        <v>44</v>
      </c>
      <c r="C13">
        <v>0</v>
      </c>
      <c r="D13" s="18">
        <f t="shared" si="0"/>
        <v>0.35714285714285715</v>
      </c>
      <c r="E13" s="18">
        <f t="shared" si="1"/>
        <v>0</v>
      </c>
      <c r="F13" s="18">
        <f t="shared" ca="1" si="6"/>
        <v>7.3285957927342202E-2</v>
      </c>
      <c r="G13" s="18">
        <f t="shared" ca="1" si="2"/>
        <v>0.43042881507019937</v>
      </c>
      <c r="H13" s="18">
        <f t="shared" ca="1" si="3"/>
        <v>0.4</v>
      </c>
      <c r="I13" s="18"/>
      <c r="J13" s="28" t="s">
        <v>67</v>
      </c>
      <c r="K13" s="18"/>
      <c r="L13" s="19">
        <v>20</v>
      </c>
      <c r="M13" s="18">
        <f t="shared" si="4"/>
        <v>8.7413193168333123</v>
      </c>
      <c r="N13" s="18">
        <f t="shared" si="8"/>
        <v>4.5052466349646973</v>
      </c>
      <c r="O13" s="18">
        <f t="shared" si="8"/>
        <v>3.0905044989752604</v>
      </c>
      <c r="P13" s="18">
        <f t="shared" si="8"/>
        <v>2.3812288396838661</v>
      </c>
      <c r="Q13" s="18">
        <f t="shared" si="8"/>
        <v>1.9542362678459764</v>
      </c>
      <c r="R13" s="18">
        <f t="shared" si="8"/>
        <v>1.6684579795564547</v>
      </c>
      <c r="S13" s="18">
        <f t="shared" si="8"/>
        <v>1.4634301609624176</v>
      </c>
      <c r="T13" s="18">
        <f t="shared" si="8"/>
        <v>1.3089164797989292</v>
      </c>
      <c r="U13" s="18">
        <f t="shared" si="8"/>
        <v>1.1881155023660419</v>
      </c>
      <c r="V13" s="18">
        <f t="shared" si="8"/>
        <v>1.0909436005722948</v>
      </c>
      <c r="W13" s="18">
        <f t="shared" si="8"/>
        <v>1.0109816826528322</v>
      </c>
      <c r="X13" s="18">
        <f t="shared" si="8"/>
        <v>0.61930280202280563</v>
      </c>
      <c r="Y13" s="18">
        <f t="shared" si="8"/>
        <v>0.47028966230631242</v>
      </c>
      <c r="Z13" s="18">
        <f t="shared" si="7"/>
        <v>0.38870763655848439</v>
      </c>
      <c r="AA13" s="18">
        <f t="shared" si="7"/>
        <v>0.33599583075510553</v>
      </c>
      <c r="AB13" s="18">
        <f t="shared" si="7"/>
        <v>0.29855041535116716</v>
      </c>
      <c r="AC13" s="18">
        <f t="shared" si="7"/>
        <v>0.27027064625544839</v>
      </c>
      <c r="AD13" s="18">
        <f t="shared" si="7"/>
        <v>0.24798173885197158</v>
      </c>
      <c r="AE13" s="18">
        <f t="shared" si="7"/>
        <v>0.22985418063476507</v>
      </c>
      <c r="AF13" s="18">
        <f t="shared" si="7"/>
        <v>0.21475222271308075</v>
      </c>
      <c r="AG13" s="18">
        <f t="shared" si="7"/>
        <v>0.16510833208696979</v>
      </c>
      <c r="AH13" s="18">
        <f t="shared" si="7"/>
        <v>0.13672077445060798</v>
      </c>
      <c r="AI13" s="18">
        <f t="shared" si="7"/>
        <v>0.11791513088322522</v>
      </c>
      <c r="AJ13" s="18">
        <f t="shared" si="7"/>
        <v>0.10436158600450079</v>
      </c>
      <c r="AK13" s="18">
        <f t="shared" si="7"/>
        <v>9.4041058225220867E-2</v>
      </c>
      <c r="AL13" s="18">
        <f t="shared" si="7"/>
        <v>8.5871028909272382E-2</v>
      </c>
      <c r="AM13" s="18">
        <f t="shared" si="7"/>
        <v>7.9213312305412259E-2</v>
      </c>
      <c r="AN13" s="18">
        <f t="shared" si="7"/>
        <v>7.3664742662109206E-2</v>
      </c>
    </row>
    <row r="14" spans="1:40">
      <c r="A14">
        <v>2</v>
      </c>
      <c r="B14">
        <v>3</v>
      </c>
      <c r="C14">
        <v>0</v>
      </c>
      <c r="D14" s="18">
        <f t="shared" si="0"/>
        <v>0.33333333333333331</v>
      </c>
      <c r="E14" s="18">
        <f t="shared" si="1"/>
        <v>0</v>
      </c>
      <c r="F14" s="18">
        <f t="shared" ca="1" si="6"/>
        <v>3.0786827940802831E-2</v>
      </c>
      <c r="G14" s="18">
        <f t="shared" ca="1" si="2"/>
        <v>0.36412016127413616</v>
      </c>
      <c r="H14" s="18">
        <f t="shared" ca="1" si="3"/>
        <v>0.4</v>
      </c>
      <c r="I14" s="18"/>
      <c r="J14" s="28" t="s">
        <v>69</v>
      </c>
      <c r="K14" s="18"/>
      <c r="L14" s="19">
        <v>30</v>
      </c>
      <c r="N14" s="18">
        <f t="shared" si="8"/>
        <v>8.4955367146365486</v>
      </c>
      <c r="O14" s="18">
        <f t="shared" si="8"/>
        <v>5.7647114640086592</v>
      </c>
      <c r="P14" s="18">
        <f t="shared" si="8"/>
        <v>4.3976768875217225</v>
      </c>
      <c r="Q14" s="18">
        <f t="shared" si="8"/>
        <v>3.5762191883755263</v>
      </c>
      <c r="R14" s="18">
        <f t="shared" si="8"/>
        <v>3.0275968423681392</v>
      </c>
      <c r="S14" s="18">
        <f t="shared" si="8"/>
        <v>2.6349178364643158</v>
      </c>
      <c r="T14" s="18">
        <f t="shared" si="8"/>
        <v>2.3397339488808222</v>
      </c>
      <c r="U14" s="18">
        <f t="shared" si="8"/>
        <v>2.1095721531103235</v>
      </c>
      <c r="V14" s="18">
        <f t="shared" si="8"/>
        <v>1.9249471618603129</v>
      </c>
      <c r="W14" s="18">
        <f t="shared" si="8"/>
        <v>1.773458023974398</v>
      </c>
      <c r="X14" s="18">
        <f t="shared" si="8"/>
        <v>1.0413556808211204</v>
      </c>
      <c r="Y14" s="18">
        <f t="shared" si="8"/>
        <v>0.771145795107961</v>
      </c>
      <c r="Z14" s="18">
        <f t="shared" si="7"/>
        <v>0.62691905006745297</v>
      </c>
      <c r="AA14" s="18">
        <f t="shared" si="7"/>
        <v>0.53563456871827064</v>
      </c>
      <c r="AB14" s="18">
        <f t="shared" si="7"/>
        <v>0.47186596436402056</v>
      </c>
      <c r="AC14" s="18">
        <f t="shared" si="7"/>
        <v>0.42436311648612041</v>
      </c>
      <c r="AD14" s="18">
        <f t="shared" si="7"/>
        <v>0.38734685995858559</v>
      </c>
      <c r="AE14" s="18">
        <f t="shared" si="7"/>
        <v>0.35752705209924984</v>
      </c>
      <c r="AF14" s="18">
        <f t="shared" si="7"/>
        <v>0.33288399055008699</v>
      </c>
      <c r="AG14" s="18">
        <f t="shared" si="7"/>
        <v>0.25316784175943802</v>
      </c>
      <c r="AH14" s="18">
        <f t="shared" si="7"/>
        <v>0.20845752207050972</v>
      </c>
      <c r="AI14" s="18">
        <f t="shared" si="7"/>
        <v>0.17916820640865769</v>
      </c>
      <c r="AJ14" s="18">
        <f t="shared" si="7"/>
        <v>0.15821095809507713</v>
      </c>
      <c r="AK14" s="18">
        <f t="shared" si="7"/>
        <v>0.14233277200996142</v>
      </c>
      <c r="AL14" s="18">
        <f t="shared" si="7"/>
        <v>0.12980929838516592</v>
      </c>
      <c r="AM14" s="18">
        <f t="shared" si="7"/>
        <v>0.11963252013386451</v>
      </c>
      <c r="AN14" s="18">
        <f t="shared" si="7"/>
        <v>0.1111697627070096</v>
      </c>
    </row>
    <row r="15" spans="1:40">
      <c r="A15">
        <v>15</v>
      </c>
      <c r="B15">
        <v>29</v>
      </c>
      <c r="C15">
        <v>0</v>
      </c>
      <c r="D15" s="18">
        <f t="shared" si="0"/>
        <v>0.33333333333333331</v>
      </c>
      <c r="E15" s="18">
        <f t="shared" si="1"/>
        <v>0</v>
      </c>
      <c r="F15" s="18">
        <f t="shared" ca="1" si="6"/>
        <v>7.5655479997486466E-2</v>
      </c>
      <c r="G15" s="18">
        <f t="shared" ca="1" si="2"/>
        <v>0.40898881333081977</v>
      </c>
      <c r="H15" s="18">
        <f t="shared" ca="1" si="3"/>
        <v>0.4</v>
      </c>
      <c r="I15" s="18"/>
      <c r="J15" s="29"/>
      <c r="K15" s="18"/>
      <c r="L15" s="19">
        <v>40</v>
      </c>
      <c r="O15" s="18">
        <f t="shared" ref="O15:Y15" si="9">$L15/(O$1+1)*LOG($L15+O$1+1,100)^2</f>
        <v>8.8940639845785316</v>
      </c>
      <c r="P15" s="18">
        <f t="shared" si="9"/>
        <v>6.7523417496240317</v>
      </c>
      <c r="Q15" s="18">
        <f t="shared" si="9"/>
        <v>5.4662232314067811</v>
      </c>
      <c r="R15" s="18">
        <f t="shared" si="9"/>
        <v>4.6079393446973489</v>
      </c>
      <c r="S15" s="18">
        <f t="shared" si="9"/>
        <v>3.9941589235903061</v>
      </c>
      <c r="T15" s="18">
        <f t="shared" si="9"/>
        <v>3.5332151228152444</v>
      </c>
      <c r="U15" s="18">
        <f t="shared" si="9"/>
        <v>3.1741808766041699</v>
      </c>
      <c r="V15" s="18">
        <f t="shared" si="9"/>
        <v>2.8864990756335307</v>
      </c>
      <c r="W15" s="18">
        <f t="shared" si="9"/>
        <v>2.6507235511810339</v>
      </c>
      <c r="X15" s="18">
        <f t="shared" si="9"/>
        <v>1.5178107713236058</v>
      </c>
      <c r="Y15" s="18">
        <f t="shared" si="9"/>
        <v>1.1055346689361536</v>
      </c>
      <c r="Z15" s="18">
        <f t="shared" si="7"/>
        <v>0.88836952860591212</v>
      </c>
      <c r="AA15" s="18">
        <f t="shared" si="7"/>
        <v>0.75251826996615045</v>
      </c>
      <c r="AB15" s="18">
        <f t="shared" si="7"/>
        <v>0.658574454000318</v>
      </c>
      <c r="AC15" s="18">
        <f t="shared" si="7"/>
        <v>0.58920367430320064</v>
      </c>
      <c r="AD15" s="18">
        <f t="shared" si="7"/>
        <v>0.53555492577830011</v>
      </c>
      <c r="AE15" s="18">
        <f t="shared" si="7"/>
        <v>0.49261953180305912</v>
      </c>
      <c r="AF15" s="18">
        <f t="shared" si="7"/>
        <v>0.45734087071318597</v>
      </c>
      <c r="AG15" s="18">
        <f t="shared" si="7"/>
        <v>0.34457703460248379</v>
      </c>
      <c r="AH15" s="18">
        <f t="shared" si="7"/>
        <v>0.28228881547846368</v>
      </c>
      <c r="AI15" s="18">
        <f t="shared" si="7"/>
        <v>0.24186329327386089</v>
      </c>
      <c r="AJ15" s="18">
        <f t="shared" si="7"/>
        <v>0.21311776559155057</v>
      </c>
      <c r="AK15" s="18">
        <f t="shared" si="7"/>
        <v>0.19143533736704701</v>
      </c>
      <c r="AL15" s="18">
        <f t="shared" si="7"/>
        <v>0.174390410310889</v>
      </c>
      <c r="AM15" s="18">
        <f t="shared" si="7"/>
        <v>0.16057471390791089</v>
      </c>
      <c r="AN15" s="18">
        <f t="shared" si="7"/>
        <v>0.14910912754463129</v>
      </c>
    </row>
    <row r="16" spans="1:40">
      <c r="A16">
        <v>19</v>
      </c>
      <c r="B16">
        <v>37</v>
      </c>
      <c r="C16">
        <v>0</v>
      </c>
      <c r="D16" s="18">
        <f t="shared" si="0"/>
        <v>0.33333333333333331</v>
      </c>
      <c r="E16" s="18">
        <f t="shared" si="1"/>
        <v>0</v>
      </c>
      <c r="F16" s="18">
        <f t="shared" ca="1" si="6"/>
        <v>7.9305962880838382E-2</v>
      </c>
      <c r="G16" s="18">
        <f t="shared" ca="1" si="2"/>
        <v>0.41263929621417172</v>
      </c>
      <c r="H16" s="18">
        <f t="shared" ca="1" si="3"/>
        <v>0.4</v>
      </c>
      <c r="I16" s="18"/>
      <c r="J16" s="28" t="s">
        <v>60</v>
      </c>
      <c r="K16" s="18"/>
      <c r="L16" s="19">
        <v>50</v>
      </c>
      <c r="P16" s="18">
        <f t="shared" ref="P16:Y16" si="10">$L16/(P$1+1)*LOG($L16+P$1+1,100)^2</f>
        <v>9.3787129346048772</v>
      </c>
      <c r="Q16" s="18">
        <f t="shared" si="10"/>
        <v>7.5721557274590943</v>
      </c>
      <c r="R16" s="18">
        <f t="shared" si="10"/>
        <v>6.3670028703496504</v>
      </c>
      <c r="S16" s="18">
        <f t="shared" si="10"/>
        <v>5.5055294799694501</v>
      </c>
      <c r="T16" s="18">
        <f t="shared" si="10"/>
        <v>4.8588723257521966</v>
      </c>
      <c r="U16" s="18">
        <f t="shared" si="10"/>
        <v>4.3554400654680956</v>
      </c>
      <c r="V16" s="18">
        <f t="shared" si="10"/>
        <v>3.952277336551143</v>
      </c>
      <c r="W16" s="18">
        <f t="shared" si="10"/>
        <v>3.6220484315676962</v>
      </c>
      <c r="X16" s="18">
        <f t="shared" si="10"/>
        <v>2.0399746867274264</v>
      </c>
      <c r="Y16" s="18">
        <f t="shared" si="10"/>
        <v>1.4686754303565484</v>
      </c>
      <c r="Z16" s="18">
        <f t="shared" si="7"/>
        <v>1.1700741392766363</v>
      </c>
      <c r="AA16" s="18">
        <f t="shared" si="7"/>
        <v>0.98463337485341662</v>
      </c>
      <c r="AB16" s="18">
        <f t="shared" si="7"/>
        <v>0.85724305072801732</v>
      </c>
      <c r="AC16" s="18">
        <f t="shared" si="7"/>
        <v>0.76373149626835046</v>
      </c>
      <c r="AD16" s="18">
        <f t="shared" si="7"/>
        <v>0.69179594743948114</v>
      </c>
      <c r="AE16" s="18">
        <f t="shared" si="7"/>
        <v>0.6344976365663707</v>
      </c>
      <c r="AF16" s="18">
        <f t="shared" si="7"/>
        <v>0.58761640307364593</v>
      </c>
      <c r="AG16" s="18">
        <f t="shared" si="7"/>
        <v>0.43913179461235791</v>
      </c>
      <c r="AH16" s="18">
        <f t="shared" si="7"/>
        <v>0.35811156527155796</v>
      </c>
      <c r="AI16" s="18">
        <f t="shared" si="7"/>
        <v>0.30594083033268649</v>
      </c>
      <c r="AJ16" s="18">
        <f t="shared" si="7"/>
        <v>0.26904436532938403</v>
      </c>
      <c r="AK16" s="18">
        <f t="shared" si="7"/>
        <v>0.24132338407065962</v>
      </c>
      <c r="AL16" s="18">
        <f t="shared" si="7"/>
        <v>0.21959641881094916</v>
      </c>
      <c r="AM16" s="18">
        <f t="shared" si="7"/>
        <v>0.20202671136408037</v>
      </c>
      <c r="AN16" s="18">
        <f t="shared" si="7"/>
        <v>0.18747285648422396</v>
      </c>
    </row>
    <row r="17" spans="1:40">
      <c r="A17">
        <v>112</v>
      </c>
      <c r="B17">
        <v>246</v>
      </c>
      <c r="C17">
        <v>1</v>
      </c>
      <c r="D17" s="18">
        <f t="shared" si="0"/>
        <v>0.31197771587743733</v>
      </c>
      <c r="E17" s="18">
        <f t="shared" si="1"/>
        <v>4.5506145372068846E-3</v>
      </c>
      <c r="F17" s="18">
        <f t="shared" ca="1" si="6"/>
        <v>3.9837332876631491E-3</v>
      </c>
      <c r="G17" s="18">
        <f t="shared" ca="1" si="2"/>
        <v>0.3114108346278936</v>
      </c>
      <c r="H17" s="18">
        <f t="shared" ca="1" si="3"/>
        <v>0.3</v>
      </c>
      <c r="I17" s="18"/>
      <c r="J17" s="28" t="s">
        <v>61</v>
      </c>
      <c r="K17" s="18"/>
      <c r="L17" s="19">
        <v>60</v>
      </c>
      <c r="Q17" s="18">
        <f t="shared" ref="Q17:Y17" si="11">$L17/(Q$1+1)*LOG($L17+Q$1+1,100)^2</f>
        <v>9.8599645160821936</v>
      </c>
      <c r="R17" s="18">
        <f t="shared" si="11"/>
        <v>8.2768503334179773</v>
      </c>
      <c r="S17" s="18">
        <f t="shared" si="11"/>
        <v>7.1454625394118461</v>
      </c>
      <c r="T17" s="18">
        <f t="shared" si="11"/>
        <v>6.2964167159021098</v>
      </c>
      <c r="U17" s="18">
        <f t="shared" si="11"/>
        <v>5.6356099641753845</v>
      </c>
      <c r="V17" s="18">
        <f t="shared" si="11"/>
        <v>5.1065801658966787</v>
      </c>
      <c r="W17" s="18">
        <f t="shared" si="11"/>
        <v>4.6733965550482859</v>
      </c>
      <c r="X17" s="18">
        <f t="shared" si="11"/>
        <v>2.6016536194887427</v>
      </c>
      <c r="Y17" s="18">
        <f t="shared" si="11"/>
        <v>1.8570208920132423</v>
      </c>
      <c r="Z17" s="18">
        <f t="shared" si="7"/>
        <v>1.469745427829978</v>
      </c>
      <c r="AA17" s="18">
        <f t="shared" si="7"/>
        <v>1.2303959081037426</v>
      </c>
      <c r="AB17" s="18">
        <f t="shared" si="7"/>
        <v>1.0667200570830075</v>
      </c>
      <c r="AC17" s="18">
        <f t="shared" si="7"/>
        <v>0.94707839564954321</v>
      </c>
      <c r="AD17" s="18">
        <f t="shared" si="7"/>
        <v>0.85539681374132925</v>
      </c>
      <c r="AE17" s="18">
        <f t="shared" si="7"/>
        <v>0.78262756101676789</v>
      </c>
      <c r="AF17" s="18">
        <f t="shared" si="7"/>
        <v>0.72327927432530792</v>
      </c>
      <c r="AG17" s="18">
        <f t="shared" si="7"/>
        <v>0.53665121841105989</v>
      </c>
      <c r="AH17" s="18">
        <f t="shared" si="7"/>
        <v>0.4358321896797181</v>
      </c>
      <c r="AI17" s="18">
        <f t="shared" si="7"/>
        <v>0.37134587791441603</v>
      </c>
      <c r="AJ17" s="18">
        <f t="shared" si="7"/>
        <v>0.32595563560461666</v>
      </c>
      <c r="AK17" s="18">
        <f t="shared" si="7"/>
        <v>0.2919730371704447</v>
      </c>
      <c r="AL17" s="18">
        <f t="shared" si="7"/>
        <v>0.26541032244096013</v>
      </c>
      <c r="AM17" s="18">
        <f t="shared" si="7"/>
        <v>0.2439759569496627</v>
      </c>
      <c r="AN17" s="18">
        <f t="shared" si="7"/>
        <v>0.22625140157382218</v>
      </c>
    </row>
    <row r="18" spans="1:40">
      <c r="A18">
        <v>22</v>
      </c>
      <c r="B18">
        <v>49</v>
      </c>
      <c r="C18">
        <v>0</v>
      </c>
      <c r="D18" s="18">
        <f t="shared" si="0"/>
        <v>0.30555555555555558</v>
      </c>
      <c r="E18" s="18">
        <f t="shared" si="1"/>
        <v>0</v>
      </c>
      <c r="F18" s="18">
        <f t="shared" ca="1" si="6"/>
        <v>6.9620931731010263E-2</v>
      </c>
      <c r="G18" s="18">
        <f t="shared" ca="1" si="2"/>
        <v>0.37517648728656583</v>
      </c>
      <c r="H18" s="18">
        <f t="shared" ca="1" si="3"/>
        <v>0.4</v>
      </c>
      <c r="I18" s="18"/>
      <c r="J18" s="28" t="s">
        <v>62</v>
      </c>
      <c r="K18" s="18"/>
      <c r="L18" s="19">
        <v>70</v>
      </c>
      <c r="S18" s="18">
        <f t="shared" ref="S18:Y18" si="12">$L18/(S$1+1)*LOG($L18+S$1+1,100)^2</f>
        <v>8.8971181404044906</v>
      </c>
      <c r="T18" s="18">
        <f t="shared" si="12"/>
        <v>7.8312980933478507</v>
      </c>
      <c r="U18" s="18">
        <f t="shared" si="12"/>
        <v>7.0019222342210954</v>
      </c>
      <c r="V18" s="18">
        <f t="shared" si="12"/>
        <v>6.3380651225307414</v>
      </c>
      <c r="W18" s="18">
        <f t="shared" si="12"/>
        <v>5.7945921524976542</v>
      </c>
      <c r="X18" s="18">
        <f t="shared" si="12"/>
        <v>3.1982026473561396</v>
      </c>
      <c r="Y18" s="18">
        <f t="shared" si="12"/>
        <v>2.2678329988559338</v>
      </c>
      <c r="Z18" s="18">
        <f t="shared" si="7"/>
        <v>1.7855745495651871</v>
      </c>
      <c r="AA18" s="18">
        <f t="shared" si="7"/>
        <v>1.488527661354393</v>
      </c>
      <c r="AB18" s="18">
        <f t="shared" si="7"/>
        <v>1.2860600072071666</v>
      </c>
      <c r="AC18" s="18">
        <f t="shared" si="7"/>
        <v>1.1385211112472622</v>
      </c>
      <c r="AD18" s="18">
        <f t="shared" si="7"/>
        <v>1.0257896221557226</v>
      </c>
      <c r="AE18" s="18">
        <f t="shared" si="7"/>
        <v>0.93655393213918092</v>
      </c>
      <c r="AF18" s="18">
        <f t="shared" si="7"/>
        <v>0.86395795552439125</v>
      </c>
      <c r="AG18" s="18">
        <f t="shared" si="7"/>
        <v>0.63697393924505097</v>
      </c>
      <c r="AH18" s="18">
        <f t="shared" si="7"/>
        <v>0.51536538547718092</v>
      </c>
      <c r="AI18" s="18">
        <f t="shared" si="7"/>
        <v>0.43802761297108195</v>
      </c>
      <c r="AJ18" s="18">
        <f t="shared" si="7"/>
        <v>0.38381873764014562</v>
      </c>
      <c r="AK18" s="18">
        <f t="shared" si="7"/>
        <v>0.34336179223408486</v>
      </c>
      <c r="AL18" s="18">
        <f t="shared" si="7"/>
        <v>0.31181599370098068</v>
      </c>
      <c r="AM18" s="18">
        <f t="shared" si="7"/>
        <v>0.28641047950777937</v>
      </c>
      <c r="AN18" s="18">
        <f t="shared" si="7"/>
        <v>0.26543562092312223</v>
      </c>
    </row>
    <row r="19" spans="1:40">
      <c r="A19">
        <v>105</v>
      </c>
      <c r="B19">
        <v>237</v>
      </c>
      <c r="C19">
        <v>1</v>
      </c>
      <c r="D19" s="18">
        <f t="shared" si="0"/>
        <v>0.30612244897959184</v>
      </c>
      <c r="E19" s="18">
        <f t="shared" si="1"/>
        <v>4.6895982015895815E-3</v>
      </c>
      <c r="F19" s="18">
        <f t="shared" ca="1" si="6"/>
        <v>8.9294297903683678E-2</v>
      </c>
      <c r="G19" s="18">
        <f t="shared" ca="1" si="2"/>
        <v>0.3907271486816859</v>
      </c>
      <c r="H19" s="18">
        <f t="shared" ca="1" si="3"/>
        <v>0.4</v>
      </c>
      <c r="I19" s="18"/>
      <c r="J19" s="28" t="s">
        <v>74</v>
      </c>
      <c r="K19" s="18"/>
      <c r="L19" s="19">
        <v>80</v>
      </c>
      <c r="T19" s="18">
        <f t="shared" ref="T19:Y19" si="13">$L19/(T$1+1)*LOG($L19+T$1+1,100)^2</f>
        <v>9.4525321557306512</v>
      </c>
      <c r="U19" s="18">
        <f t="shared" si="13"/>
        <v>8.4447142177934502</v>
      </c>
      <c r="V19" s="18">
        <f t="shared" si="13"/>
        <v>7.6381275713994183</v>
      </c>
      <c r="W19" s="18">
        <f t="shared" si="13"/>
        <v>6.9778966851406672</v>
      </c>
      <c r="X19" s="18">
        <f t="shared" si="13"/>
        <v>3.8260039708589901</v>
      </c>
      <c r="Y19" s="18">
        <f t="shared" si="13"/>
        <v>2.6989329597114349</v>
      </c>
      <c r="Z19" s="18">
        <f t="shared" si="7"/>
        <v>2.1160950725874299</v>
      </c>
      <c r="AA19" s="18">
        <f t="shared" si="7"/>
        <v>1.757975584081505</v>
      </c>
      <c r="AB19" s="18">
        <f t="shared" si="7"/>
        <v>1.5144730472797303</v>
      </c>
      <c r="AC19" s="18">
        <f t="shared" si="7"/>
        <v>1.3374480385450871</v>
      </c>
      <c r="AD19" s="18">
        <f t="shared" si="7"/>
        <v>1.2024889992898125</v>
      </c>
      <c r="AE19" s="18">
        <f t="shared" si="7"/>
        <v>1.095883874511316</v>
      </c>
      <c r="AF19" s="18">
        <f t="shared" si="7"/>
        <v>1.0093292173115549</v>
      </c>
      <c r="AG19" s="18">
        <f t="shared" si="7"/>
        <v>0.73995517768074992</v>
      </c>
      <c r="AH19" s="18">
        <f t="shared" si="7"/>
        <v>0.59663309862120173</v>
      </c>
      <c r="AI19" s="18">
        <f t="shared" si="7"/>
        <v>0.50593889388173396</v>
      </c>
      <c r="AJ19" s="18">
        <f t="shared" si="7"/>
        <v>0.44260290565223881</v>
      </c>
      <c r="AK19" s="18">
        <f t="shared" si="7"/>
        <v>0.39546840381729559</v>
      </c>
      <c r="AL19" s="18">
        <f t="shared" si="7"/>
        <v>0.35879811524770006</v>
      </c>
      <c r="AM19" s="18">
        <f t="shared" si="7"/>
        <v>0.32931885360657387</v>
      </c>
      <c r="AN19" s="18">
        <f t="shared" si="7"/>
        <v>0.30501675412680096</v>
      </c>
    </row>
    <row r="20" spans="1:40">
      <c r="A20">
        <v>14</v>
      </c>
      <c r="B20">
        <v>33</v>
      </c>
      <c r="C20">
        <v>0</v>
      </c>
      <c r="D20" s="18">
        <f t="shared" si="0"/>
        <v>0.29166666666666669</v>
      </c>
      <c r="E20" s="18">
        <f t="shared" si="1"/>
        <v>0</v>
      </c>
      <c r="F20" s="18">
        <f t="shared" ca="1" si="6"/>
        <v>5.0559667418945665E-2</v>
      </c>
      <c r="G20" s="18">
        <f t="shared" ca="1" si="2"/>
        <v>0.34222633408561237</v>
      </c>
      <c r="H20" s="18">
        <f t="shared" ca="1" si="3"/>
        <v>0.3</v>
      </c>
      <c r="I20" s="18"/>
      <c r="J20" s="28" t="s">
        <v>75</v>
      </c>
      <c r="K20" s="18"/>
      <c r="L20" s="19">
        <v>90</v>
      </c>
      <c r="U20" s="18">
        <f>$L20/(U$1+1)*LOG($L20+U$1+1,100)^2</f>
        <v>9.9563995747909999</v>
      </c>
      <c r="V20" s="18">
        <f>$L20/(V$1+1)*LOG($L20+V$1+1,100)^2</f>
        <v>9</v>
      </c>
      <c r="W20" s="18">
        <f>$L20/(W$1+1)*LOG($L20+W$1+1,100)^2</f>
        <v>8.2172130737766942</v>
      </c>
      <c r="X20" s="18">
        <f>$L20/(X$1+1)*LOG($L20+X$1+1,100)^2</f>
        <v>4.4821565223779185</v>
      </c>
      <c r="Y20" s="18">
        <f>$L20/(Y$1+1)*LOG($L20+Y$1+1,100)^2</f>
        <v>3.1485446846159744</v>
      </c>
      <c r="Z20" s="18">
        <f t="shared" si="7"/>
        <v>2.4600938813823503</v>
      </c>
      <c r="AA20" s="18">
        <f t="shared" si="7"/>
        <v>2.0378571150896372</v>
      </c>
      <c r="AB20" s="18">
        <f t="shared" si="7"/>
        <v>1.7512895422752268</v>
      </c>
      <c r="AC20" s="18">
        <f t="shared" si="7"/>
        <v>1.5433353529617488</v>
      </c>
      <c r="AD20" s="18">
        <f t="shared" si="7"/>
        <v>1.3850754525073576</v>
      </c>
      <c r="AE20" s="18">
        <f t="shared" si="7"/>
        <v>1.2602750804068727</v>
      </c>
      <c r="AF20" s="18">
        <f t="shared" si="7"/>
        <v>1.1591093812494442</v>
      </c>
      <c r="AG20" s="18">
        <f t="shared" si="7"/>
        <v>0.84546434966976958</v>
      </c>
      <c r="AH20" s="18">
        <f t="shared" si="7"/>
        <v>0.679563656101557</v>
      </c>
      <c r="AI20" s="18">
        <f t="shared" si="7"/>
        <v>0.57503588345369572</v>
      </c>
      <c r="AJ20" s="18">
        <f t="shared" si="7"/>
        <v>0.50227926141403778</v>
      </c>
      <c r="AK20" s="18">
        <f t="shared" si="7"/>
        <v>0.44827278547863131</v>
      </c>
      <c r="AL20" s="18">
        <f t="shared" si="7"/>
        <v>0.40634212204003139</v>
      </c>
      <c r="AM20" s="18">
        <f t="shared" si="7"/>
        <v>0.37269016413455791</v>
      </c>
      <c r="AN20" s="18">
        <f t="shared" si="7"/>
        <v>0.34498639958881894</v>
      </c>
    </row>
    <row r="21" spans="1:40">
      <c r="A21">
        <v>41</v>
      </c>
      <c r="B21">
        <v>96</v>
      </c>
      <c r="C21">
        <v>1</v>
      </c>
      <c r="D21" s="18">
        <f t="shared" si="0"/>
        <v>0.29710144927536231</v>
      </c>
      <c r="E21" s="18">
        <f t="shared" si="1"/>
        <v>8.3197689023697449E-3</v>
      </c>
      <c r="F21" s="18">
        <f t="shared" ca="1" si="6"/>
        <v>5.2067363422575244E-2</v>
      </c>
      <c r="G21" s="18">
        <f t="shared" ca="1" si="2"/>
        <v>0.3408490437955678</v>
      </c>
      <c r="H21" s="18">
        <f t="shared" ca="1" si="3"/>
        <v>0.3</v>
      </c>
      <c r="I21" s="18"/>
      <c r="J21" s="29"/>
      <c r="K21" s="18"/>
      <c r="L21" s="19">
        <v>100</v>
      </c>
      <c r="W21" s="18">
        <f>$L21/(W$1+1)*LOG($L21+W$1+1,100)^2</f>
        <v>9.5076047444380105</v>
      </c>
      <c r="X21" s="18">
        <f>$L21/(X$1+1)*LOG($L21+X$1+1,100)^2</f>
        <v>5.1642796414336081</v>
      </c>
      <c r="Y21" s="18">
        <f>$L21/(Y$1+1)*LOG($L21+Y$1+1,100)^2</f>
        <v>3.6151917253289012</v>
      </c>
      <c r="Z21" s="18">
        <f t="shared" si="7"/>
        <v>2.8165504842702305</v>
      </c>
      <c r="AA21" s="18">
        <f t="shared" si="7"/>
        <v>2.3274218317818915</v>
      </c>
      <c r="AB21" s="18">
        <f t="shared" si="7"/>
        <v>1.9959346094769428</v>
      </c>
      <c r="AC21" s="18">
        <f t="shared" si="7"/>
        <v>1.7557294468403122</v>
      </c>
      <c r="AD21" s="18">
        <f t="shared" si="7"/>
        <v>1.5731828850072074</v>
      </c>
      <c r="AE21" s="18">
        <f t="shared" si="7"/>
        <v>1.4294267094773367</v>
      </c>
      <c r="AF21" s="18">
        <f t="shared" si="7"/>
        <v>1.3130475442864562</v>
      </c>
      <c r="AG21" s="18">
        <f t="shared" si="7"/>
        <v>0.95338310754414779</v>
      </c>
      <c r="AH21" s="18">
        <f t="shared" si="7"/>
        <v>0.76409102899009262</v>
      </c>
      <c r="AI21" s="18">
        <f t="shared" si="7"/>
        <v>0.64527772082983736</v>
      </c>
      <c r="AJ21" s="18">
        <f t="shared" si="7"/>
        <v>0.56282064989236891</v>
      </c>
      <c r="AK21" s="18">
        <f t="shared" si="7"/>
        <v>0.50175591990421997</v>
      </c>
      <c r="AL21" s="18">
        <f t="shared" si="7"/>
        <v>0.45443414875411597</v>
      </c>
      <c r="AM21" s="18">
        <f t="shared" si="7"/>
        <v>0.41651397382969496</v>
      </c>
      <c r="AN21" s="18">
        <f t="shared" si="7"/>
        <v>0.38533649357028454</v>
      </c>
    </row>
    <row r="22" spans="1:40">
      <c r="A22">
        <v>18</v>
      </c>
      <c r="B22">
        <v>44</v>
      </c>
      <c r="C22">
        <v>1</v>
      </c>
      <c r="D22" s="18">
        <f t="shared" si="0"/>
        <v>0.2857142857142857</v>
      </c>
      <c r="E22" s="18">
        <f t="shared" si="1"/>
        <v>1.2945579755636642E-2</v>
      </c>
      <c r="F22" s="18">
        <f t="shared" ca="1" si="6"/>
        <v>4.7008585205148369E-2</v>
      </c>
      <c r="G22" s="18">
        <f t="shared" ca="1" si="2"/>
        <v>0.31977729116379744</v>
      </c>
      <c r="H22" s="18">
        <f t="shared" ca="1" si="3"/>
        <v>0.3</v>
      </c>
      <c r="I22" s="18"/>
      <c r="J22" s="29"/>
      <c r="K22" s="18"/>
      <c r="L22" s="19" t="s">
        <v>59</v>
      </c>
    </row>
    <row r="23" spans="1:40">
      <c r="A23">
        <v>23</v>
      </c>
      <c r="B23">
        <v>64</v>
      </c>
      <c r="C23">
        <v>0</v>
      </c>
      <c r="D23" s="18">
        <f t="shared" si="0"/>
        <v>0.26136363636363635</v>
      </c>
      <c r="E23" s="18">
        <f t="shared" si="1"/>
        <v>0</v>
      </c>
      <c r="F23" s="18">
        <f t="shared" ca="1" si="6"/>
        <v>6.776406909026883E-2</v>
      </c>
      <c r="G23" s="18">
        <f t="shared" ca="1" si="2"/>
        <v>0.32912770545390518</v>
      </c>
      <c r="H23" s="18">
        <f t="shared" ca="1" si="3"/>
        <v>0.3</v>
      </c>
      <c r="I23" s="18"/>
      <c r="J23" s="30" t="s">
        <v>42</v>
      </c>
      <c r="K23" s="18"/>
      <c r="L23" s="19"/>
    </row>
    <row r="24" spans="1:40">
      <c r="A24">
        <v>6</v>
      </c>
      <c r="B24">
        <v>17</v>
      </c>
      <c r="C24">
        <v>0</v>
      </c>
      <c r="D24" s="18">
        <f t="shared" si="0"/>
        <v>0.25</v>
      </c>
      <c r="E24" s="18">
        <f t="shared" si="1"/>
        <v>0</v>
      </c>
      <c r="F24" s="18">
        <f t="shared" ca="1" si="6"/>
        <v>7.1415768277565683E-2</v>
      </c>
      <c r="G24" s="18">
        <f t="shared" ca="1" si="2"/>
        <v>0.32141576827756568</v>
      </c>
      <c r="H24" s="18">
        <f t="shared" ca="1" si="3"/>
        <v>0.3</v>
      </c>
      <c r="I24" s="18"/>
      <c r="J24" s="29" t="s">
        <v>71</v>
      </c>
      <c r="K24" s="18"/>
      <c r="L24" s="19"/>
    </row>
    <row r="25" spans="1:40">
      <c r="A25">
        <v>6</v>
      </c>
      <c r="B25">
        <v>20</v>
      </c>
      <c r="C25">
        <v>0</v>
      </c>
      <c r="D25" s="18">
        <f t="shared" si="0"/>
        <v>0.22222222222222221</v>
      </c>
      <c r="E25" s="18">
        <f t="shared" si="1"/>
        <v>0</v>
      </c>
      <c r="F25" s="18">
        <f t="shared" ca="1" si="6"/>
        <v>6.1668515124818725E-2</v>
      </c>
      <c r="G25" s="18">
        <f t="shared" ca="1" si="2"/>
        <v>0.28389073734704096</v>
      </c>
      <c r="H25" s="18">
        <f t="shared" ca="1" si="3"/>
        <v>0.3</v>
      </c>
      <c r="I25" s="18"/>
      <c r="J25" s="28" t="s">
        <v>76</v>
      </c>
      <c r="K25" s="18"/>
      <c r="L25" s="19"/>
    </row>
    <row r="26" spans="1:40">
      <c r="A26">
        <v>21</v>
      </c>
      <c r="B26">
        <v>73</v>
      </c>
      <c r="C26">
        <v>0</v>
      </c>
      <c r="D26" s="18">
        <f t="shared" si="0"/>
        <v>0.22105263157894736</v>
      </c>
      <c r="E26" s="18">
        <f t="shared" si="1"/>
        <v>0</v>
      </c>
      <c r="F26" s="18">
        <f t="shared" ca="1" si="6"/>
        <v>2.9160222934503089E-2</v>
      </c>
      <c r="G26" s="18">
        <f t="shared" ca="1" si="2"/>
        <v>0.25021285451345043</v>
      </c>
      <c r="H26" s="18">
        <f t="shared" ca="1" si="3"/>
        <v>0.3</v>
      </c>
      <c r="I26" s="18"/>
      <c r="J26" s="28"/>
      <c r="K26" s="18"/>
      <c r="L26" s="19"/>
    </row>
    <row r="27" spans="1:40">
      <c r="A27">
        <v>4</v>
      </c>
      <c r="B27">
        <v>14</v>
      </c>
      <c r="C27">
        <v>0</v>
      </c>
      <c r="D27" s="18">
        <f t="shared" si="0"/>
        <v>0.21052631578947367</v>
      </c>
      <c r="E27" s="18">
        <f t="shared" si="1"/>
        <v>0</v>
      </c>
      <c r="F27" s="18">
        <f t="shared" ca="1" si="6"/>
        <v>5.9440246577206056E-2</v>
      </c>
      <c r="G27" s="18">
        <f t="shared" ca="1" si="2"/>
        <v>0.26996656236667971</v>
      </c>
      <c r="H27" s="18">
        <f t="shared" ca="1" si="3"/>
        <v>0.3</v>
      </c>
      <c r="I27" s="18"/>
      <c r="J27" s="28"/>
      <c r="K27" s="18"/>
      <c r="L27" s="22" t="s">
        <v>77</v>
      </c>
      <c r="M27" s="19">
        <v>1</v>
      </c>
      <c r="N27" s="19">
        <v>2</v>
      </c>
      <c r="O27" s="19">
        <v>3</v>
      </c>
    </row>
    <row r="28" spans="1:40">
      <c r="A28">
        <v>16</v>
      </c>
      <c r="B28">
        <v>60</v>
      </c>
      <c r="C28">
        <v>0</v>
      </c>
      <c r="D28" s="18">
        <f t="shared" si="0"/>
        <v>0.20779220779220781</v>
      </c>
      <c r="E28" s="18">
        <f t="shared" si="1"/>
        <v>0</v>
      </c>
      <c r="F28" s="18">
        <f t="shared" ca="1" si="6"/>
        <v>4.3709231021592819E-2</v>
      </c>
      <c r="G28" s="18">
        <f t="shared" ca="1" si="2"/>
        <v>0.2515014388138006</v>
      </c>
      <c r="H28" s="18">
        <f t="shared" ca="1" si="3"/>
        <v>0.3</v>
      </c>
      <c r="I28" s="18"/>
      <c r="J28" s="28"/>
      <c r="K28" s="18"/>
      <c r="L28" s="19">
        <v>1</v>
      </c>
      <c r="M28" s="18">
        <f>$L28*M$27/10</f>
        <v>0.1</v>
      </c>
      <c r="N28" s="18">
        <f>$L28*N$27/10</f>
        <v>0.2</v>
      </c>
      <c r="O28" s="18">
        <f>$L28*O$27/10</f>
        <v>0.3</v>
      </c>
    </row>
    <row r="29" spans="1:40">
      <c r="A29">
        <v>6</v>
      </c>
      <c r="B29">
        <v>23</v>
      </c>
      <c r="C29">
        <v>0</v>
      </c>
      <c r="D29" s="18">
        <f t="shared" si="0"/>
        <v>0.2</v>
      </c>
      <c r="E29" s="18">
        <f t="shared" si="1"/>
        <v>0</v>
      </c>
      <c r="F29" s="18">
        <f t="shared" ca="1" si="6"/>
        <v>7.7661622784195736E-2</v>
      </c>
      <c r="G29" s="18">
        <f t="shared" ca="1" si="2"/>
        <v>0.27766162278419576</v>
      </c>
      <c r="H29" s="18">
        <f t="shared" ca="1" si="3"/>
        <v>0.3</v>
      </c>
      <c r="I29" s="18"/>
      <c r="J29" s="18"/>
      <c r="K29" s="18"/>
      <c r="L29" s="19">
        <v>2</v>
      </c>
      <c r="M29" s="18">
        <f t="shared" ref="M29:O30" si="14">$L29*M$27/10</f>
        <v>0.2</v>
      </c>
      <c r="N29" s="18">
        <f t="shared" si="14"/>
        <v>0.4</v>
      </c>
      <c r="O29" s="18">
        <f t="shared" si="14"/>
        <v>0.6</v>
      </c>
    </row>
    <row r="30" spans="1:40">
      <c r="A30">
        <v>7</v>
      </c>
      <c r="B30">
        <v>28</v>
      </c>
      <c r="C30">
        <v>0</v>
      </c>
      <c r="D30" s="18">
        <f t="shared" si="0"/>
        <v>0.19444444444444445</v>
      </c>
      <c r="E30" s="18">
        <f t="shared" si="1"/>
        <v>0</v>
      </c>
      <c r="F30" s="18">
        <f t="shared" ca="1" si="6"/>
        <v>1.3330580801936553E-2</v>
      </c>
      <c r="G30" s="18">
        <f t="shared" ca="1" si="2"/>
        <v>0.207775025246381</v>
      </c>
      <c r="H30" s="18">
        <f t="shared" ca="1" si="3"/>
        <v>0.2</v>
      </c>
      <c r="I30" s="18"/>
      <c r="J30" s="18"/>
      <c r="K30" s="18"/>
      <c r="L30" s="19">
        <v>3</v>
      </c>
      <c r="M30" s="18">
        <f t="shared" si="14"/>
        <v>0.3</v>
      </c>
      <c r="N30" s="18">
        <f t="shared" si="14"/>
        <v>0.6</v>
      </c>
      <c r="O30" s="18">
        <f t="shared" si="14"/>
        <v>0.9</v>
      </c>
    </row>
    <row r="31" spans="1:40">
      <c r="A31">
        <v>21</v>
      </c>
      <c r="B31">
        <v>85</v>
      </c>
      <c r="C31">
        <v>1</v>
      </c>
      <c r="D31" s="18">
        <f t="shared" si="0"/>
        <v>0.19626168224299065</v>
      </c>
      <c r="E31" s="18">
        <f t="shared" si="1"/>
        <v>9.660776096679086E-3</v>
      </c>
      <c r="F31" s="18">
        <f t="shared" ca="1" si="6"/>
        <v>2.7012587744451678E-2</v>
      </c>
      <c r="G31" s="18">
        <f t="shared" ca="1" si="2"/>
        <v>0.21361349389076323</v>
      </c>
      <c r="H31" s="18">
        <f t="shared" ca="1" si="3"/>
        <v>0.2</v>
      </c>
      <c r="I31" s="18"/>
      <c r="J31" s="18"/>
      <c r="K31" s="18"/>
      <c r="L31" s="22" t="s">
        <v>78</v>
      </c>
    </row>
    <row r="32" spans="1:40">
      <c r="A32">
        <v>10</v>
      </c>
      <c r="B32">
        <v>43</v>
      </c>
      <c r="C32">
        <v>0</v>
      </c>
      <c r="D32" s="18">
        <f t="shared" si="0"/>
        <v>0.18518518518518517</v>
      </c>
      <c r="E32" s="18">
        <f t="shared" si="1"/>
        <v>0</v>
      </c>
      <c r="F32" s="18">
        <f t="shared" ca="1" si="6"/>
        <v>6.1713812790083297E-2</v>
      </c>
      <c r="G32" s="18">
        <f t="shared" ca="1" si="2"/>
        <v>0.24689899797526849</v>
      </c>
      <c r="H32" s="18">
        <f t="shared" ca="1" si="3"/>
        <v>0.2</v>
      </c>
      <c r="I32" s="18"/>
      <c r="J32" s="18"/>
      <c r="K32" s="18"/>
    </row>
    <row r="33" spans="1:11">
      <c r="A33">
        <v>9</v>
      </c>
      <c r="B33">
        <v>40</v>
      </c>
      <c r="C33">
        <v>0</v>
      </c>
      <c r="D33" s="18">
        <f t="shared" si="0"/>
        <v>0.18</v>
      </c>
      <c r="E33" s="18">
        <f t="shared" si="1"/>
        <v>0</v>
      </c>
      <c r="F33" s="18">
        <f t="shared" ca="1" si="6"/>
        <v>5.6097538774368273E-2</v>
      </c>
      <c r="G33" s="18">
        <f t="shared" ca="1" si="2"/>
        <v>0.23609753877436826</v>
      </c>
      <c r="H33" s="18">
        <f t="shared" ca="1" si="3"/>
        <v>0.2</v>
      </c>
      <c r="I33" s="18"/>
      <c r="J33" s="18"/>
      <c r="K33" s="18"/>
    </row>
    <row r="34" spans="1:11">
      <c r="A34">
        <v>28</v>
      </c>
      <c r="B34">
        <v>129</v>
      </c>
      <c r="C34">
        <v>0</v>
      </c>
      <c r="D34" s="18">
        <f t="shared" si="0"/>
        <v>0.17721518987341772</v>
      </c>
      <c r="E34" s="18">
        <f t="shared" si="1"/>
        <v>0</v>
      </c>
      <c r="F34" s="18">
        <f t="shared" ca="1" si="6"/>
        <v>9.0135458901121207E-2</v>
      </c>
      <c r="G34" s="18">
        <f t="shared" ca="1" si="2"/>
        <v>0.26735064877453896</v>
      </c>
      <c r="H34" s="18">
        <f t="shared" ca="1" si="3"/>
        <v>0.3</v>
      </c>
      <c r="I34" s="18"/>
      <c r="J34" s="18"/>
      <c r="K34" s="18"/>
    </row>
    <row r="35" spans="1:11">
      <c r="A35">
        <v>106</v>
      </c>
      <c r="B35">
        <v>442</v>
      </c>
      <c r="C35">
        <v>5</v>
      </c>
      <c r="D35" s="18">
        <f t="shared" si="0"/>
        <v>0.19307832422586521</v>
      </c>
      <c r="E35" s="18">
        <f t="shared" si="1"/>
        <v>1.7137627115574323E-2</v>
      </c>
      <c r="F35" s="18">
        <f t="shared" ca="1" si="6"/>
        <v>2.853313424441576E-2</v>
      </c>
      <c r="G35" s="18">
        <f t="shared" ca="1" si="2"/>
        <v>0.20447383135470665</v>
      </c>
      <c r="H35" s="18">
        <f t="shared" ca="1" si="3"/>
        <v>0.2</v>
      </c>
      <c r="I35" s="18"/>
      <c r="J35" s="18"/>
      <c r="K35" s="18"/>
    </row>
    <row r="36" spans="1:11">
      <c r="A36">
        <v>1</v>
      </c>
      <c r="B36">
        <v>4</v>
      </c>
      <c r="C36">
        <v>0</v>
      </c>
      <c r="D36" s="18">
        <f t="shared" si="0"/>
        <v>0.16666666666666666</v>
      </c>
      <c r="E36" s="18">
        <f t="shared" si="1"/>
        <v>0</v>
      </c>
      <c r="F36" s="18">
        <f t="shared" ca="1" si="6"/>
        <v>3.900767546138232E-2</v>
      </c>
      <c r="G36" s="18">
        <f t="shared" ca="1" si="2"/>
        <v>0.20567434212804897</v>
      </c>
      <c r="H36" s="18">
        <f t="shared" ca="1" si="3"/>
        <v>0.2</v>
      </c>
      <c r="I36" s="18"/>
      <c r="J36" s="18"/>
      <c r="K36" s="18"/>
    </row>
    <row r="37" spans="1:11">
      <c r="A37">
        <v>1</v>
      </c>
      <c r="B37">
        <v>4</v>
      </c>
      <c r="C37">
        <v>0</v>
      </c>
      <c r="D37" s="18">
        <f t="shared" si="0"/>
        <v>0.16666666666666666</v>
      </c>
      <c r="E37" s="18">
        <f t="shared" si="1"/>
        <v>0</v>
      </c>
      <c r="F37" s="18">
        <f t="shared" ca="1" si="6"/>
        <v>1.4779602139629889E-2</v>
      </c>
      <c r="G37" s="18">
        <f t="shared" ca="1" si="2"/>
        <v>0.18144626880629655</v>
      </c>
      <c r="H37" s="18">
        <f t="shared" ca="1" si="3"/>
        <v>0.2</v>
      </c>
      <c r="I37" s="18"/>
      <c r="J37" s="18"/>
      <c r="K37" s="18"/>
    </row>
    <row r="38" spans="1:11">
      <c r="A38">
        <v>11</v>
      </c>
      <c r="B38">
        <v>47</v>
      </c>
      <c r="C38">
        <v>2</v>
      </c>
      <c r="D38" s="18">
        <f t="shared" si="0"/>
        <v>0.1864406779661017</v>
      </c>
      <c r="E38" s="18">
        <f t="shared" si="1"/>
        <v>2.701188660830146E-2</v>
      </c>
      <c r="F38" s="18">
        <f t="shared" ca="1" si="6"/>
        <v>8.0566959903309018E-2</v>
      </c>
      <c r="G38" s="18">
        <f t="shared" ca="1" si="2"/>
        <v>0.23999575126110928</v>
      </c>
      <c r="H38" s="18">
        <f t="shared" ca="1" si="3"/>
        <v>0.2</v>
      </c>
      <c r="I38" s="18"/>
      <c r="J38" s="18"/>
      <c r="K38" s="18"/>
    </row>
    <row r="39" spans="1:11">
      <c r="A39">
        <v>22</v>
      </c>
      <c r="B39">
        <v>115</v>
      </c>
      <c r="C39">
        <v>0</v>
      </c>
      <c r="D39" s="18">
        <f t="shared" si="0"/>
        <v>0.15942028985507245</v>
      </c>
      <c r="E39" s="18">
        <f t="shared" si="1"/>
        <v>0</v>
      </c>
      <c r="F39" s="18">
        <f t="shared" ca="1" si="6"/>
        <v>8.6771356008898487E-2</v>
      </c>
      <c r="G39" s="18">
        <f t="shared" ca="1" si="2"/>
        <v>0.24619164586397094</v>
      </c>
      <c r="H39" s="18">
        <f t="shared" ca="1" si="3"/>
        <v>0.2</v>
      </c>
      <c r="I39" s="18"/>
      <c r="J39" s="18"/>
      <c r="K39" s="18"/>
    </row>
    <row r="40" spans="1:11">
      <c r="A40">
        <v>29</v>
      </c>
      <c r="B40">
        <v>144</v>
      </c>
      <c r="C40">
        <v>2</v>
      </c>
      <c r="D40" s="18">
        <f t="shared" si="0"/>
        <v>0.16666666666666666</v>
      </c>
      <c r="E40" s="18">
        <f t="shared" si="1"/>
        <v>1.4489445808373042E-2</v>
      </c>
      <c r="F40" s="18">
        <f t="shared" ca="1" si="6"/>
        <v>4.2592644594646491E-2</v>
      </c>
      <c r="G40" s="18">
        <f t="shared" ca="1" si="2"/>
        <v>0.19476986545294009</v>
      </c>
      <c r="H40" s="18">
        <f t="shared" ca="1" si="3"/>
        <v>0.2</v>
      </c>
      <c r="I40" s="18"/>
      <c r="J40" s="18"/>
      <c r="K40" s="18"/>
    </row>
    <row r="41" spans="1:11">
      <c r="A41">
        <v>11</v>
      </c>
      <c r="B41">
        <v>62</v>
      </c>
      <c r="C41">
        <v>0</v>
      </c>
      <c r="D41" s="18">
        <f t="shared" si="0"/>
        <v>0.14864864864864866</v>
      </c>
      <c r="E41" s="18">
        <f t="shared" si="1"/>
        <v>0</v>
      </c>
      <c r="F41" s="18">
        <f t="shared" ca="1" si="6"/>
        <v>3.3431388445218105E-2</v>
      </c>
      <c r="G41" s="18">
        <f t="shared" ca="1" si="2"/>
        <v>0.18208003709386678</v>
      </c>
      <c r="H41" s="18">
        <f t="shared" ca="1" si="3"/>
        <v>0.2</v>
      </c>
      <c r="I41" s="18"/>
      <c r="J41" s="18"/>
      <c r="K41" s="18"/>
    </row>
    <row r="42" spans="1:11">
      <c r="A42">
        <v>20</v>
      </c>
      <c r="B42">
        <v>114</v>
      </c>
      <c r="C42">
        <v>0</v>
      </c>
      <c r="D42" s="18">
        <f t="shared" si="0"/>
        <v>0.14814814814814814</v>
      </c>
      <c r="E42" s="18">
        <f t="shared" si="1"/>
        <v>0</v>
      </c>
      <c r="F42" s="18">
        <f t="shared" ca="1" si="6"/>
        <v>5.1376734025746053E-3</v>
      </c>
      <c r="G42" s="18">
        <f t="shared" ca="1" si="2"/>
        <v>0.15328582155072273</v>
      </c>
      <c r="H42" s="18">
        <f t="shared" ca="1" si="3"/>
        <v>0.2</v>
      </c>
      <c r="I42" s="18"/>
      <c r="J42" s="18"/>
      <c r="K42" s="18"/>
    </row>
    <row r="43" spans="1:11">
      <c r="A43">
        <v>5</v>
      </c>
      <c r="B43">
        <v>24</v>
      </c>
      <c r="C43">
        <v>1</v>
      </c>
      <c r="D43" s="18">
        <f t="shared" si="0"/>
        <v>0.16666666666666666</v>
      </c>
      <c r="E43" s="18">
        <f t="shared" si="1"/>
        <v>1.8534664181968589E-2</v>
      </c>
      <c r="F43" s="18">
        <f t="shared" ca="1" si="6"/>
        <v>7.3008655606207465E-2</v>
      </c>
      <c r="G43" s="18">
        <f t="shared" ca="1" si="2"/>
        <v>0.22114065809090555</v>
      </c>
      <c r="H43" s="18">
        <f t="shared" ca="1" si="3"/>
        <v>0.2</v>
      </c>
      <c r="I43" s="18"/>
      <c r="J43" s="18"/>
      <c r="K43" s="18"/>
    </row>
    <row r="44" spans="1:11">
      <c r="A44">
        <v>10</v>
      </c>
      <c r="B44">
        <v>58</v>
      </c>
      <c r="C44">
        <v>0</v>
      </c>
      <c r="D44" s="18">
        <f t="shared" si="0"/>
        <v>0.14492753623188406</v>
      </c>
      <c r="E44" s="18">
        <f t="shared" si="1"/>
        <v>0</v>
      </c>
      <c r="F44" s="18">
        <f t="shared" ca="1" si="6"/>
        <v>3.570303142002966E-2</v>
      </c>
      <c r="G44" s="18">
        <f t="shared" ca="1" si="2"/>
        <v>0.18063056765191371</v>
      </c>
      <c r="H44" s="18">
        <f t="shared" ca="1" si="3"/>
        <v>0.2</v>
      </c>
      <c r="I44" s="18"/>
      <c r="J44" s="18"/>
      <c r="K44" s="18"/>
    </row>
    <row r="45" spans="1:11">
      <c r="A45">
        <v>24</v>
      </c>
      <c r="B45">
        <v>142</v>
      </c>
      <c r="C45">
        <v>0</v>
      </c>
      <c r="D45" s="18">
        <f t="shared" si="0"/>
        <v>0.1437125748502994</v>
      </c>
      <c r="E45" s="18">
        <f t="shared" si="1"/>
        <v>0</v>
      </c>
      <c r="F45" s="18">
        <f t="shared" ca="1" si="6"/>
        <v>8.0817322526254495E-2</v>
      </c>
      <c r="G45" s="18">
        <f t="shared" ca="1" si="2"/>
        <v>0.22452989737655388</v>
      </c>
      <c r="H45" s="18">
        <f t="shared" ca="1" si="3"/>
        <v>0.2</v>
      </c>
      <c r="I45" s="18"/>
      <c r="J45" s="18"/>
      <c r="K45" s="18"/>
    </row>
    <row r="46" spans="1:11">
      <c r="A46">
        <v>1</v>
      </c>
      <c r="B46">
        <v>5</v>
      </c>
      <c r="C46">
        <v>0</v>
      </c>
      <c r="D46" s="18">
        <f t="shared" si="0"/>
        <v>0.14285714285714285</v>
      </c>
      <c r="E46" s="18">
        <f t="shared" si="1"/>
        <v>0</v>
      </c>
      <c r="F46" s="18">
        <f t="shared" ca="1" si="6"/>
        <v>9.921994878956894E-2</v>
      </c>
      <c r="G46" s="18">
        <f t="shared" ca="1" si="2"/>
        <v>0.24207709164671179</v>
      </c>
      <c r="H46" s="18">
        <f t="shared" ca="1" si="3"/>
        <v>0.2</v>
      </c>
      <c r="I46" s="18"/>
      <c r="J46" s="18"/>
      <c r="K46" s="18"/>
    </row>
    <row r="47" spans="1:11">
      <c r="A47">
        <v>9</v>
      </c>
      <c r="B47">
        <v>53</v>
      </c>
      <c r="C47">
        <v>0</v>
      </c>
      <c r="D47" s="18">
        <f t="shared" si="0"/>
        <v>0.14285714285714285</v>
      </c>
      <c r="E47" s="18">
        <f t="shared" si="1"/>
        <v>0</v>
      </c>
      <c r="F47" s="18">
        <f t="shared" ca="1" si="6"/>
        <v>8.2904575200249506E-2</v>
      </c>
      <c r="G47" s="18">
        <f t="shared" ca="1" si="2"/>
        <v>0.22576171805739237</v>
      </c>
      <c r="H47" s="18">
        <f t="shared" ca="1" si="3"/>
        <v>0.2</v>
      </c>
      <c r="I47" s="18"/>
      <c r="J47" s="18"/>
      <c r="K47" s="18"/>
    </row>
    <row r="48" spans="1:11">
      <c r="A48">
        <v>13</v>
      </c>
      <c r="B48">
        <v>78</v>
      </c>
      <c r="C48">
        <v>0</v>
      </c>
      <c r="D48" s="18">
        <f t="shared" si="0"/>
        <v>0.14130434782608695</v>
      </c>
      <c r="E48" s="18">
        <f t="shared" si="1"/>
        <v>0</v>
      </c>
      <c r="F48" s="18">
        <f t="shared" ca="1" si="6"/>
        <v>9.5403842991022059E-2</v>
      </c>
      <c r="G48" s="18">
        <f t="shared" ca="1" si="2"/>
        <v>0.236708190817109</v>
      </c>
      <c r="H48" s="18">
        <f t="shared" ca="1" si="3"/>
        <v>0.2</v>
      </c>
      <c r="I48" s="18"/>
      <c r="J48" s="18"/>
      <c r="K48" s="18"/>
    </row>
    <row r="49" spans="1:11">
      <c r="A49">
        <v>24</v>
      </c>
      <c r="B49">
        <v>130</v>
      </c>
      <c r="C49">
        <v>2</v>
      </c>
      <c r="D49" s="18">
        <f t="shared" si="0"/>
        <v>0.15483870967741936</v>
      </c>
      <c r="E49" s="18">
        <f t="shared" si="1"/>
        <v>1.5554758978874169E-2</v>
      </c>
      <c r="F49" s="18">
        <f t="shared" ca="1" si="6"/>
        <v>9.8684485746654324E-2</v>
      </c>
      <c r="G49" s="18">
        <f t="shared" ca="1" si="2"/>
        <v>0.23796843644519949</v>
      </c>
      <c r="H49" s="18">
        <f t="shared" ca="1" si="3"/>
        <v>0.2</v>
      </c>
      <c r="I49" s="18"/>
      <c r="J49" s="18"/>
      <c r="K49" s="18"/>
    </row>
    <row r="50" spans="1:11">
      <c r="A50">
        <v>12</v>
      </c>
      <c r="B50">
        <v>74</v>
      </c>
      <c r="C50">
        <v>0</v>
      </c>
      <c r="D50" s="18">
        <f t="shared" si="0"/>
        <v>0.13793103448275862</v>
      </c>
      <c r="E50" s="18">
        <f t="shared" si="1"/>
        <v>0</v>
      </c>
      <c r="F50" s="18">
        <f t="shared" ca="1" si="6"/>
        <v>6.2439860053916975E-2</v>
      </c>
      <c r="G50" s="18">
        <f t="shared" ca="1" si="2"/>
        <v>0.20037089453667559</v>
      </c>
      <c r="H50" s="18">
        <f t="shared" ca="1" si="3"/>
        <v>0.2</v>
      </c>
      <c r="I50" s="18"/>
      <c r="J50" s="18"/>
      <c r="K50" s="18"/>
    </row>
    <row r="51" spans="1:11">
      <c r="A51">
        <v>4</v>
      </c>
      <c r="B51">
        <v>24</v>
      </c>
      <c r="C51">
        <v>0</v>
      </c>
      <c r="D51" s="18">
        <f t="shared" si="0"/>
        <v>0.13793103448275862</v>
      </c>
      <c r="E51" s="18">
        <f t="shared" si="1"/>
        <v>0</v>
      </c>
      <c r="F51" s="18">
        <f t="shared" ca="1" si="6"/>
        <v>1.7258588315320355E-2</v>
      </c>
      <c r="G51" s="18">
        <f t="shared" ca="1" si="2"/>
        <v>0.15518962279807896</v>
      </c>
      <c r="H51" s="18">
        <f t="shared" ca="1" si="3"/>
        <v>0.2</v>
      </c>
      <c r="I51" s="18"/>
      <c r="J51" s="18"/>
      <c r="K51" s="18"/>
    </row>
    <row r="52" spans="1:11">
      <c r="A52">
        <v>10</v>
      </c>
      <c r="B52">
        <v>65</v>
      </c>
      <c r="C52">
        <v>0</v>
      </c>
      <c r="D52" s="18">
        <f t="shared" si="0"/>
        <v>0.13157894736842105</v>
      </c>
      <c r="E52" s="18">
        <f t="shared" si="1"/>
        <v>0</v>
      </c>
      <c r="F52" s="18">
        <f t="shared" ca="1" si="6"/>
        <v>2.8020973483708567E-2</v>
      </c>
      <c r="G52" s="18">
        <f t="shared" ca="1" si="2"/>
        <v>0.15959992085212962</v>
      </c>
      <c r="H52" s="18">
        <f t="shared" ca="1" si="3"/>
        <v>0.2</v>
      </c>
      <c r="I52" s="18"/>
      <c r="J52" s="18"/>
      <c r="K52" s="18"/>
    </row>
    <row r="53" spans="1:11">
      <c r="A53">
        <v>3</v>
      </c>
      <c r="B53">
        <v>19</v>
      </c>
      <c r="C53">
        <v>0</v>
      </c>
      <c r="D53" s="18">
        <f t="shared" si="0"/>
        <v>0.13043478260869565</v>
      </c>
      <c r="E53" s="18">
        <f t="shared" si="1"/>
        <v>0</v>
      </c>
      <c r="F53" s="18">
        <f t="shared" ca="1" si="6"/>
        <v>5.8523848319973926E-2</v>
      </c>
      <c r="G53" s="18">
        <f t="shared" ca="1" si="2"/>
        <v>0.18895863092866957</v>
      </c>
      <c r="H53" s="18">
        <f t="shared" ca="1" si="3"/>
        <v>0.2</v>
      </c>
      <c r="I53" s="18"/>
      <c r="J53" s="18"/>
      <c r="K53" s="18"/>
    </row>
    <row r="54" spans="1:11">
      <c r="A54">
        <v>11</v>
      </c>
      <c r="B54">
        <v>73</v>
      </c>
      <c r="C54">
        <v>0</v>
      </c>
      <c r="D54" s="18">
        <f t="shared" si="0"/>
        <v>0.12941176470588237</v>
      </c>
      <c r="E54" s="18">
        <f t="shared" si="1"/>
        <v>0</v>
      </c>
      <c r="F54" s="18">
        <f t="shared" ca="1" si="6"/>
        <v>7.4428460717686856E-2</v>
      </c>
      <c r="G54" s="18">
        <f t="shared" ca="1" si="2"/>
        <v>0.20384022542356922</v>
      </c>
      <c r="H54" s="18">
        <f t="shared" ca="1" si="3"/>
        <v>0.2</v>
      </c>
      <c r="I54" s="18"/>
      <c r="J54" s="18"/>
      <c r="K54" s="18"/>
    </row>
    <row r="55" spans="1:11">
      <c r="A55">
        <v>16</v>
      </c>
      <c r="B55">
        <v>109</v>
      </c>
      <c r="C55">
        <v>0</v>
      </c>
      <c r="D55" s="18">
        <f t="shared" si="0"/>
        <v>0.12698412698412698</v>
      </c>
      <c r="E55" s="18">
        <f t="shared" si="1"/>
        <v>0</v>
      </c>
      <c r="F55" s="18">
        <f t="shared" ca="1" si="6"/>
        <v>2.9728652389815868E-2</v>
      </c>
      <c r="G55" s="18">
        <f t="shared" ca="1" si="2"/>
        <v>0.15671277937394285</v>
      </c>
      <c r="H55" s="18">
        <f t="shared" ca="1" si="3"/>
        <v>0.2</v>
      </c>
      <c r="I55" s="18"/>
      <c r="J55" s="18"/>
      <c r="K55" s="18"/>
    </row>
    <row r="56" spans="1:11">
      <c r="A56">
        <v>4</v>
      </c>
      <c r="B56">
        <v>29</v>
      </c>
      <c r="C56">
        <v>0</v>
      </c>
      <c r="D56" s="18">
        <f t="shared" si="0"/>
        <v>0.11764705882352941</v>
      </c>
      <c r="E56" s="18">
        <f t="shared" si="1"/>
        <v>0</v>
      </c>
      <c r="F56" s="18">
        <f t="shared" ca="1" si="6"/>
        <v>3.5238255766023206E-2</v>
      </c>
      <c r="G56" s="18">
        <f t="shared" ca="1" si="2"/>
        <v>0.15288531458955262</v>
      </c>
      <c r="H56" s="18">
        <f t="shared" ca="1" si="3"/>
        <v>0.2</v>
      </c>
      <c r="I56" s="18"/>
      <c r="J56" s="18"/>
      <c r="K56" s="18"/>
    </row>
    <row r="57" spans="1:11">
      <c r="A57">
        <v>5</v>
      </c>
      <c r="B57">
        <v>37</v>
      </c>
      <c r="C57">
        <v>0</v>
      </c>
      <c r="D57" s="18">
        <f t="shared" si="0"/>
        <v>0.11627906976744186</v>
      </c>
      <c r="E57" s="18">
        <f t="shared" si="1"/>
        <v>0</v>
      </c>
      <c r="F57" s="18">
        <f t="shared" ca="1" si="6"/>
        <v>3.0896825657891758E-2</v>
      </c>
      <c r="G57" s="18">
        <f t="shared" ca="1" si="2"/>
        <v>0.1471758954253336</v>
      </c>
      <c r="H57" s="18">
        <f t="shared" ca="1" si="3"/>
        <v>0.1</v>
      </c>
      <c r="I57" s="18"/>
      <c r="J57" s="18"/>
      <c r="K57" s="18"/>
    </row>
    <row r="58" spans="1:11">
      <c r="A58">
        <v>33</v>
      </c>
      <c r="B58">
        <v>232</v>
      </c>
      <c r="C58">
        <v>2</v>
      </c>
      <c r="D58" s="18">
        <f t="shared" si="0"/>
        <v>0.12406015037593984</v>
      </c>
      <c r="E58" s="18">
        <f t="shared" si="1"/>
        <v>1.1082403342054938E-2</v>
      </c>
      <c r="F58" s="18">
        <f t="shared" ca="1" si="6"/>
        <v>6.0165485599893945E-2</v>
      </c>
      <c r="G58" s="18">
        <f t="shared" ca="1" si="2"/>
        <v>0.17314323263377884</v>
      </c>
      <c r="H58" s="18">
        <f t="shared" ca="1" si="3"/>
        <v>0.2</v>
      </c>
      <c r="I58" s="18"/>
      <c r="J58" s="18"/>
      <c r="K58" s="18"/>
    </row>
    <row r="59" spans="1:11">
      <c r="A59">
        <v>19</v>
      </c>
      <c r="B59">
        <v>138</v>
      </c>
      <c r="C59">
        <v>1</v>
      </c>
      <c r="D59" s="18">
        <f t="shared" si="0"/>
        <v>0.12025316455696203</v>
      </c>
      <c r="E59" s="18">
        <f t="shared" si="1"/>
        <v>7.6679577515290391E-3</v>
      </c>
      <c r="F59" s="18">
        <f t="shared" ca="1" si="6"/>
        <v>7.7044720596632213E-2</v>
      </c>
      <c r="G59" s="18">
        <f t="shared" ca="1" si="2"/>
        <v>0.18962992740206519</v>
      </c>
      <c r="H59" s="18">
        <f t="shared" ca="1" si="3"/>
        <v>0.2</v>
      </c>
      <c r="I59" s="18"/>
      <c r="J59" s="18"/>
      <c r="K59" s="18"/>
    </row>
    <row r="60" spans="1:11">
      <c r="A60">
        <v>17</v>
      </c>
      <c r="B60">
        <v>134</v>
      </c>
      <c r="C60">
        <v>0</v>
      </c>
      <c r="D60" s="18">
        <f t="shared" si="0"/>
        <v>0.1118421052631579</v>
      </c>
      <c r="E60" s="18">
        <f t="shared" si="1"/>
        <v>0</v>
      </c>
      <c r="F60" s="18">
        <f t="shared" ca="1" si="6"/>
        <v>9.8515226531304317E-2</v>
      </c>
      <c r="G60" s="18">
        <f t="shared" ca="1" si="2"/>
        <v>0.2103573317944622</v>
      </c>
      <c r="H60" s="18">
        <f t="shared" ca="1" si="3"/>
        <v>0.2</v>
      </c>
      <c r="I60" s="18"/>
      <c r="J60" s="18"/>
      <c r="K60" s="18"/>
    </row>
    <row r="61" spans="1:11">
      <c r="A61">
        <v>2</v>
      </c>
      <c r="B61">
        <v>15</v>
      </c>
      <c r="C61">
        <v>0</v>
      </c>
      <c r="D61" s="18">
        <f t="shared" si="0"/>
        <v>0.1111111111111111</v>
      </c>
      <c r="E61" s="18">
        <f t="shared" si="1"/>
        <v>0</v>
      </c>
      <c r="F61" s="18">
        <f t="shared" ca="1" si="6"/>
        <v>2.7993245557350842E-2</v>
      </c>
      <c r="G61" s="18">
        <f t="shared" ca="1" si="2"/>
        <v>0.13910435666846194</v>
      </c>
      <c r="H61" s="18">
        <f t="shared" ca="1" si="3"/>
        <v>0.1</v>
      </c>
      <c r="I61" s="18"/>
      <c r="J61" s="18"/>
      <c r="K61" s="18"/>
    </row>
    <row r="62" spans="1:11">
      <c r="A62">
        <v>1</v>
      </c>
      <c r="B62">
        <v>7</v>
      </c>
      <c r="C62">
        <v>0</v>
      </c>
      <c r="D62" s="18">
        <f t="shared" si="0"/>
        <v>0.1111111111111111</v>
      </c>
      <c r="E62" s="18">
        <f t="shared" si="1"/>
        <v>0</v>
      </c>
      <c r="F62" s="18">
        <f t="shared" ca="1" si="6"/>
        <v>3.6047323883983809E-2</v>
      </c>
      <c r="G62" s="18">
        <f t="shared" ca="1" si="2"/>
        <v>0.1471584349950949</v>
      </c>
      <c r="H62" s="18">
        <f t="shared" ca="1" si="3"/>
        <v>0.1</v>
      </c>
      <c r="I62" s="18"/>
      <c r="J62" s="18"/>
      <c r="K62" s="18"/>
    </row>
    <row r="63" spans="1:11">
      <c r="A63">
        <v>20</v>
      </c>
      <c r="B63">
        <v>141</v>
      </c>
      <c r="C63">
        <v>2</v>
      </c>
      <c r="D63" s="18">
        <f t="shared" si="0"/>
        <v>0.12345679012345678</v>
      </c>
      <c r="E63" s="18">
        <f t="shared" si="1"/>
        <v>1.5140534787761525E-2</v>
      </c>
      <c r="F63" s="18">
        <f t="shared" ca="1" si="6"/>
        <v>9.2170981563539089E-3</v>
      </c>
      <c r="G63" s="18">
        <f t="shared" ca="1" si="2"/>
        <v>0.11753335349204917</v>
      </c>
      <c r="H63" s="18">
        <f t="shared" ca="1" si="3"/>
        <v>0.1</v>
      </c>
      <c r="I63" s="18"/>
      <c r="J63" s="18"/>
      <c r="K63" s="18"/>
    </row>
    <row r="64" spans="1:11">
      <c r="A64">
        <v>21</v>
      </c>
      <c r="B64">
        <v>173</v>
      </c>
      <c r="C64">
        <v>0</v>
      </c>
      <c r="D64" s="18">
        <f t="shared" si="0"/>
        <v>0.1076923076923077</v>
      </c>
      <c r="E64" s="18">
        <f t="shared" si="1"/>
        <v>0</v>
      </c>
      <c r="F64" s="18">
        <f t="shared" ca="1" si="6"/>
        <v>2.0310023553036682E-2</v>
      </c>
      <c r="G64" s="18">
        <f t="shared" ca="1" si="2"/>
        <v>0.12800233124534438</v>
      </c>
      <c r="H64" s="18">
        <f t="shared" ca="1" si="3"/>
        <v>0.1</v>
      </c>
      <c r="I64" s="18"/>
      <c r="J64" s="18"/>
      <c r="K64" s="18"/>
    </row>
    <row r="65" spans="1:11">
      <c r="A65">
        <v>3</v>
      </c>
      <c r="B65">
        <v>24</v>
      </c>
      <c r="C65">
        <v>0</v>
      </c>
      <c r="D65" s="18">
        <f t="shared" si="0"/>
        <v>0.10714285714285714</v>
      </c>
      <c r="E65" s="18">
        <f t="shared" si="1"/>
        <v>0</v>
      </c>
      <c r="F65" s="18">
        <f t="shared" ca="1" si="6"/>
        <v>1.3738297504468056E-2</v>
      </c>
      <c r="G65" s="18">
        <f t="shared" ca="1" si="2"/>
        <v>0.1208811546473252</v>
      </c>
      <c r="H65" s="18">
        <f t="shared" ca="1" si="3"/>
        <v>0.1</v>
      </c>
      <c r="I65" s="18"/>
      <c r="J65" s="18"/>
      <c r="K65" s="18"/>
    </row>
    <row r="66" spans="1:11">
      <c r="A66">
        <v>5</v>
      </c>
      <c r="B66">
        <v>41</v>
      </c>
      <c r="C66">
        <v>0</v>
      </c>
      <c r="D66" s="18">
        <f t="shared" ref="D66:D129" si="15">A66/(A66+B66+1)</f>
        <v>0.10638297872340426</v>
      </c>
      <c r="E66" s="18">
        <f t="shared" ref="E66:E129" si="16">C66/(A66+B66+1)*LOG(A66+B66+C66+1,100)^2</f>
        <v>0</v>
      </c>
      <c r="F66" s="18">
        <f t="shared" ca="1" si="6"/>
        <v>1.0304524327393904E-2</v>
      </c>
      <c r="G66" s="18">
        <f t="shared" ref="G66:G129" ca="1" si="17">D66-E66+F66</f>
        <v>0.11668750305079816</v>
      </c>
      <c r="H66" s="18">
        <f t="shared" ref="H66:H129" ca="1" si="18">ROUND(G66,1)</f>
        <v>0.1</v>
      </c>
      <c r="I66" s="18"/>
      <c r="J66" s="18"/>
      <c r="K66" s="18"/>
    </row>
    <row r="67" spans="1:11">
      <c r="A67">
        <v>2</v>
      </c>
      <c r="B67">
        <v>16</v>
      </c>
      <c r="C67">
        <v>0</v>
      </c>
      <c r="D67" s="18">
        <f t="shared" si="15"/>
        <v>0.10526315789473684</v>
      </c>
      <c r="E67" s="18">
        <f t="shared" si="16"/>
        <v>0</v>
      </c>
      <c r="F67" s="18">
        <f t="shared" ref="F67:F130" ca="1" si="19">RAND()/10</f>
        <v>8.8092648718725471E-3</v>
      </c>
      <c r="G67" s="18">
        <f t="shared" ca="1" si="17"/>
        <v>0.11407242276660938</v>
      </c>
      <c r="H67" s="18">
        <f t="shared" ca="1" si="18"/>
        <v>0.1</v>
      </c>
      <c r="I67" s="18"/>
      <c r="J67" s="18"/>
      <c r="K67" s="18"/>
    </row>
    <row r="68" spans="1:11">
      <c r="A68">
        <v>11</v>
      </c>
      <c r="B68">
        <v>93</v>
      </c>
      <c r="C68">
        <v>0</v>
      </c>
      <c r="D68" s="18">
        <f t="shared" si="15"/>
        <v>0.10476190476190476</v>
      </c>
      <c r="E68" s="18">
        <f t="shared" si="16"/>
        <v>0</v>
      </c>
      <c r="F68" s="18">
        <f t="shared" ca="1" si="19"/>
        <v>3.6091592422643613E-2</v>
      </c>
      <c r="G68" s="18">
        <f t="shared" ca="1" si="17"/>
        <v>0.14085349718454837</v>
      </c>
      <c r="H68" s="18">
        <f t="shared" ca="1" si="18"/>
        <v>0.1</v>
      </c>
      <c r="I68" s="18"/>
      <c r="J68" s="18"/>
      <c r="K68" s="18"/>
    </row>
    <row r="69" spans="1:11">
      <c r="A69">
        <v>7</v>
      </c>
      <c r="B69">
        <v>61</v>
      </c>
      <c r="C69">
        <v>0</v>
      </c>
      <c r="D69" s="18">
        <f t="shared" si="15"/>
        <v>0.10144927536231885</v>
      </c>
      <c r="E69" s="18">
        <f t="shared" si="16"/>
        <v>0</v>
      </c>
      <c r="F69" s="18">
        <f t="shared" ca="1" si="19"/>
        <v>6.6458498850592435E-2</v>
      </c>
      <c r="G69" s="18">
        <f t="shared" ca="1" si="17"/>
        <v>0.16790777421291128</v>
      </c>
      <c r="H69" s="18">
        <f t="shared" ca="1" si="18"/>
        <v>0.2</v>
      </c>
      <c r="I69" s="18"/>
      <c r="J69" s="18"/>
      <c r="K69" s="18"/>
    </row>
    <row r="70" spans="1:11">
      <c r="A70">
        <v>2</v>
      </c>
      <c r="B70">
        <v>17</v>
      </c>
      <c r="C70">
        <v>0</v>
      </c>
      <c r="D70" s="18">
        <f t="shared" si="15"/>
        <v>0.1</v>
      </c>
      <c r="E70" s="18">
        <f t="shared" si="16"/>
        <v>0</v>
      </c>
      <c r="F70" s="18">
        <f t="shared" ca="1" si="19"/>
        <v>6.5314407678321612E-2</v>
      </c>
      <c r="G70" s="18">
        <f t="shared" ca="1" si="17"/>
        <v>0.16531440767832162</v>
      </c>
      <c r="H70" s="18">
        <f t="shared" ca="1" si="18"/>
        <v>0.2</v>
      </c>
      <c r="I70" s="18"/>
      <c r="J70" s="18"/>
      <c r="K70" s="18"/>
    </row>
    <row r="71" spans="1:11">
      <c r="A71">
        <v>1</v>
      </c>
      <c r="B71">
        <v>8</v>
      </c>
      <c r="C71">
        <v>0</v>
      </c>
      <c r="D71" s="18">
        <f t="shared" si="15"/>
        <v>0.1</v>
      </c>
      <c r="E71" s="18">
        <f t="shared" si="16"/>
        <v>0</v>
      </c>
      <c r="F71" s="18">
        <f t="shared" ca="1" si="19"/>
        <v>4.4205483591908566E-3</v>
      </c>
      <c r="G71" s="18">
        <f t="shared" ca="1" si="17"/>
        <v>0.10442054835919086</v>
      </c>
      <c r="H71" s="18">
        <f t="shared" ca="1" si="18"/>
        <v>0.1</v>
      </c>
      <c r="I71" s="18"/>
      <c r="J71" s="18"/>
      <c r="K71" s="18"/>
    </row>
    <row r="72" spans="1:11">
      <c r="A72">
        <v>25</v>
      </c>
      <c r="B72">
        <v>237</v>
      </c>
      <c r="C72">
        <v>0</v>
      </c>
      <c r="D72" s="18">
        <f t="shared" si="15"/>
        <v>9.5057034220532313E-2</v>
      </c>
      <c r="E72" s="18">
        <f t="shared" si="16"/>
        <v>0</v>
      </c>
      <c r="F72" s="18">
        <f t="shared" ca="1" si="19"/>
        <v>1.8162754731700002E-2</v>
      </c>
      <c r="G72" s="18">
        <f t="shared" ca="1" si="17"/>
        <v>0.11321978895223231</v>
      </c>
      <c r="H72" s="18">
        <f t="shared" ca="1" si="18"/>
        <v>0.1</v>
      </c>
      <c r="I72" s="18"/>
      <c r="J72" s="18"/>
      <c r="K72" s="18"/>
    </row>
    <row r="73" spans="1:11">
      <c r="A73">
        <v>30</v>
      </c>
      <c r="B73">
        <v>288</v>
      </c>
      <c r="C73">
        <v>0</v>
      </c>
      <c r="D73" s="18">
        <f t="shared" si="15"/>
        <v>9.4043887147335428E-2</v>
      </c>
      <c r="E73" s="18">
        <f t="shared" si="16"/>
        <v>0</v>
      </c>
      <c r="F73" s="18">
        <f t="shared" ca="1" si="19"/>
        <v>4.4090108541478899E-2</v>
      </c>
      <c r="G73" s="18">
        <f t="shared" ca="1" si="17"/>
        <v>0.13813399568881432</v>
      </c>
      <c r="H73" s="18">
        <f t="shared" ca="1" si="18"/>
        <v>0.1</v>
      </c>
      <c r="I73" s="18"/>
      <c r="J73" s="18"/>
      <c r="K73" s="18"/>
    </row>
    <row r="74" spans="1:11">
      <c r="A74">
        <v>50</v>
      </c>
      <c r="B74">
        <v>481</v>
      </c>
      <c r="C74">
        <v>0</v>
      </c>
      <c r="D74" s="18">
        <f t="shared" si="15"/>
        <v>9.3984962406015032E-2</v>
      </c>
      <c r="E74" s="18">
        <f t="shared" si="16"/>
        <v>0</v>
      </c>
      <c r="F74" s="18">
        <f t="shared" ca="1" si="19"/>
        <v>1.5917860379225303E-2</v>
      </c>
      <c r="G74" s="18">
        <f t="shared" ca="1" si="17"/>
        <v>0.10990282278524033</v>
      </c>
      <c r="H74" s="18">
        <f t="shared" ca="1" si="18"/>
        <v>0.1</v>
      </c>
      <c r="I74" s="18"/>
      <c r="J74" s="18"/>
      <c r="K74" s="18"/>
    </row>
    <row r="75" spans="1:11">
      <c r="A75">
        <v>1</v>
      </c>
      <c r="B75">
        <v>9</v>
      </c>
      <c r="C75">
        <v>0</v>
      </c>
      <c r="D75" s="18">
        <f t="shared" si="15"/>
        <v>9.0909090909090912E-2</v>
      </c>
      <c r="E75" s="18">
        <f t="shared" si="16"/>
        <v>0</v>
      </c>
      <c r="F75" s="18">
        <f t="shared" ca="1" si="19"/>
        <v>7.542976430095874E-2</v>
      </c>
      <c r="G75" s="18">
        <f t="shared" ca="1" si="17"/>
        <v>0.16633885521004965</v>
      </c>
      <c r="H75" s="18">
        <f t="shared" ca="1" si="18"/>
        <v>0.2</v>
      </c>
      <c r="I75" s="18"/>
      <c r="J75" s="18"/>
      <c r="K75" s="18"/>
    </row>
    <row r="76" spans="1:11">
      <c r="A76">
        <v>3</v>
      </c>
      <c r="B76">
        <v>29</v>
      </c>
      <c r="C76">
        <v>0</v>
      </c>
      <c r="D76" s="18">
        <f t="shared" si="15"/>
        <v>9.0909090909090912E-2</v>
      </c>
      <c r="E76" s="18">
        <f t="shared" si="16"/>
        <v>0</v>
      </c>
      <c r="F76" s="18">
        <f t="shared" ca="1" si="19"/>
        <v>5.515363401444133E-2</v>
      </c>
      <c r="G76" s="18">
        <f t="shared" ca="1" si="17"/>
        <v>0.14606272492353223</v>
      </c>
      <c r="H76" s="18">
        <f t="shared" ca="1" si="18"/>
        <v>0.1</v>
      </c>
      <c r="I76" s="18"/>
      <c r="J76" s="18"/>
      <c r="K76" s="18"/>
    </row>
    <row r="77" spans="1:11">
      <c r="A77">
        <v>14</v>
      </c>
      <c r="B77">
        <v>140</v>
      </c>
      <c r="C77">
        <v>0</v>
      </c>
      <c r="D77" s="18">
        <f t="shared" si="15"/>
        <v>9.0322580645161285E-2</v>
      </c>
      <c r="E77" s="18">
        <f t="shared" si="16"/>
        <v>0</v>
      </c>
      <c r="F77" s="18">
        <f t="shared" ca="1" si="19"/>
        <v>6.5482896682360334E-2</v>
      </c>
      <c r="G77" s="18">
        <f t="shared" ca="1" si="17"/>
        <v>0.15580547732752162</v>
      </c>
      <c r="H77" s="18">
        <f t="shared" ca="1" si="18"/>
        <v>0.2</v>
      </c>
      <c r="I77" s="18"/>
      <c r="J77" s="18"/>
      <c r="K77" s="18"/>
    </row>
    <row r="78" spans="1:11">
      <c r="A78">
        <v>24</v>
      </c>
      <c r="B78">
        <v>241</v>
      </c>
      <c r="C78">
        <v>0</v>
      </c>
      <c r="D78" s="18">
        <f t="shared" si="15"/>
        <v>9.0225563909774431E-2</v>
      </c>
      <c r="E78" s="18">
        <f t="shared" si="16"/>
        <v>0</v>
      </c>
      <c r="F78" s="18">
        <f t="shared" ca="1" si="19"/>
        <v>8.1284762006354733E-2</v>
      </c>
      <c r="G78" s="18">
        <f t="shared" ca="1" si="17"/>
        <v>0.17151032591612916</v>
      </c>
      <c r="H78" s="18">
        <f t="shared" ca="1" si="18"/>
        <v>0.2</v>
      </c>
      <c r="I78" s="18"/>
      <c r="J78" s="18"/>
      <c r="K78" s="18"/>
    </row>
    <row r="79" spans="1:11">
      <c r="A79">
        <v>7</v>
      </c>
      <c r="B79">
        <v>70</v>
      </c>
      <c r="C79">
        <v>0</v>
      </c>
      <c r="D79" s="18">
        <f t="shared" si="15"/>
        <v>8.9743589743589744E-2</v>
      </c>
      <c r="E79" s="18">
        <f t="shared" si="16"/>
        <v>0</v>
      </c>
      <c r="F79" s="18">
        <f t="shared" ca="1" si="19"/>
        <v>9.4850331270836266E-2</v>
      </c>
      <c r="G79" s="18">
        <f t="shared" ca="1" si="17"/>
        <v>0.18459392101442601</v>
      </c>
      <c r="H79" s="18">
        <f t="shared" ca="1" si="18"/>
        <v>0.2</v>
      </c>
      <c r="I79" s="18"/>
      <c r="J79" s="18"/>
      <c r="K79" s="18"/>
    </row>
    <row r="80" spans="1:11">
      <c r="A80">
        <v>4</v>
      </c>
      <c r="B80">
        <v>40</v>
      </c>
      <c r="C80">
        <v>0</v>
      </c>
      <c r="D80" s="18">
        <f t="shared" si="15"/>
        <v>8.8888888888888892E-2</v>
      </c>
      <c r="E80" s="18">
        <f t="shared" si="16"/>
        <v>0</v>
      </c>
      <c r="F80" s="18">
        <f t="shared" ca="1" si="19"/>
        <v>3.7746263717197579E-3</v>
      </c>
      <c r="G80" s="18">
        <f t="shared" ca="1" si="17"/>
        <v>9.2663515260608648E-2</v>
      </c>
      <c r="H80" s="18">
        <f t="shared" ca="1" si="18"/>
        <v>0.1</v>
      </c>
      <c r="I80" s="18"/>
      <c r="J80" s="18"/>
      <c r="K80" s="18"/>
    </row>
    <row r="81" spans="1:11">
      <c r="A81">
        <v>6</v>
      </c>
      <c r="B81">
        <v>61</v>
      </c>
      <c r="C81">
        <v>0</v>
      </c>
      <c r="D81" s="18">
        <f t="shared" si="15"/>
        <v>8.8235294117647065E-2</v>
      </c>
      <c r="E81" s="18">
        <f t="shared" si="16"/>
        <v>0</v>
      </c>
      <c r="F81" s="18">
        <f t="shared" ca="1" si="19"/>
        <v>1.0276438714910473E-2</v>
      </c>
      <c r="G81" s="18">
        <f t="shared" ca="1" si="17"/>
        <v>9.8511732832557541E-2</v>
      </c>
      <c r="H81" s="18">
        <f t="shared" ca="1" si="18"/>
        <v>0.1</v>
      </c>
      <c r="I81" s="18"/>
      <c r="J81" s="18"/>
      <c r="K81" s="18"/>
    </row>
    <row r="82" spans="1:11">
      <c r="A82">
        <v>4</v>
      </c>
      <c r="B82">
        <v>41</v>
      </c>
      <c r="C82">
        <v>0</v>
      </c>
      <c r="D82" s="18">
        <f t="shared" si="15"/>
        <v>8.6956521739130432E-2</v>
      </c>
      <c r="E82" s="18">
        <f t="shared" si="16"/>
        <v>0</v>
      </c>
      <c r="F82" s="18">
        <f t="shared" ca="1" si="19"/>
        <v>5.1976182939896379E-2</v>
      </c>
      <c r="G82" s="18">
        <f t="shared" ca="1" si="17"/>
        <v>0.1389327046790268</v>
      </c>
      <c r="H82" s="18">
        <f t="shared" ca="1" si="18"/>
        <v>0.1</v>
      </c>
      <c r="I82" s="18"/>
      <c r="J82" s="18"/>
      <c r="K82" s="18"/>
    </row>
    <row r="83" spans="1:11">
      <c r="A83">
        <v>9</v>
      </c>
      <c r="B83">
        <v>94</v>
      </c>
      <c r="C83">
        <v>0</v>
      </c>
      <c r="D83" s="18">
        <f t="shared" si="15"/>
        <v>8.6538461538461536E-2</v>
      </c>
      <c r="E83" s="18">
        <f t="shared" si="16"/>
        <v>0</v>
      </c>
      <c r="F83" s="18">
        <f t="shared" ca="1" si="19"/>
        <v>3.0436957698747748E-2</v>
      </c>
      <c r="G83" s="18">
        <f t="shared" ca="1" si="17"/>
        <v>0.11697541923720928</v>
      </c>
      <c r="H83" s="18">
        <f t="shared" ca="1" si="18"/>
        <v>0.1</v>
      </c>
      <c r="I83" s="18"/>
      <c r="J83" s="18"/>
      <c r="K83" s="18"/>
    </row>
    <row r="84" spans="1:11">
      <c r="A84">
        <v>5</v>
      </c>
      <c r="B84">
        <v>53</v>
      </c>
      <c r="C84">
        <v>0</v>
      </c>
      <c r="D84" s="18">
        <f t="shared" si="15"/>
        <v>8.4745762711864403E-2</v>
      </c>
      <c r="E84" s="18">
        <f t="shared" si="16"/>
        <v>0</v>
      </c>
      <c r="F84" s="18">
        <f t="shared" ca="1" si="19"/>
        <v>8.7873852656945445E-2</v>
      </c>
      <c r="G84" s="18">
        <f t="shared" ca="1" si="17"/>
        <v>0.17261961536880985</v>
      </c>
      <c r="H84" s="18">
        <f t="shared" ca="1" si="18"/>
        <v>0.2</v>
      </c>
      <c r="I84" s="18"/>
      <c r="J84" s="18"/>
      <c r="K84" s="18"/>
    </row>
    <row r="85" spans="1:11">
      <c r="A85">
        <v>1</v>
      </c>
      <c r="B85">
        <v>10</v>
      </c>
      <c r="C85">
        <v>0</v>
      </c>
      <c r="D85" s="18">
        <f t="shared" si="15"/>
        <v>8.3333333333333329E-2</v>
      </c>
      <c r="E85" s="18">
        <f t="shared" si="16"/>
        <v>0</v>
      </c>
      <c r="F85" s="18">
        <f t="shared" ca="1" si="19"/>
        <v>4.8844960541871704E-5</v>
      </c>
      <c r="G85" s="18">
        <f t="shared" ca="1" si="17"/>
        <v>8.3382178293875203E-2</v>
      </c>
      <c r="H85" s="18">
        <f t="shared" ca="1" si="18"/>
        <v>0.1</v>
      </c>
      <c r="I85" s="18"/>
      <c r="J85" s="18"/>
      <c r="K85" s="18"/>
    </row>
    <row r="86" spans="1:11">
      <c r="A86">
        <v>1</v>
      </c>
      <c r="B86">
        <v>10</v>
      </c>
      <c r="C86">
        <v>0</v>
      </c>
      <c r="D86" s="18">
        <f t="shared" si="15"/>
        <v>8.3333333333333329E-2</v>
      </c>
      <c r="E86" s="18">
        <f t="shared" si="16"/>
        <v>0</v>
      </c>
      <c r="F86" s="18">
        <f t="shared" ca="1" si="19"/>
        <v>4.4841874710358241E-2</v>
      </c>
      <c r="G86" s="18">
        <f t="shared" ca="1" si="17"/>
        <v>0.12817520804369156</v>
      </c>
      <c r="H86" s="18">
        <f t="shared" ca="1" si="18"/>
        <v>0.1</v>
      </c>
      <c r="I86" s="18"/>
      <c r="J86" s="18"/>
      <c r="K86" s="18"/>
    </row>
    <row r="87" spans="1:11">
      <c r="A87">
        <v>4</v>
      </c>
      <c r="B87">
        <v>43</v>
      </c>
      <c r="C87">
        <v>0</v>
      </c>
      <c r="D87" s="18">
        <f t="shared" si="15"/>
        <v>8.3333333333333329E-2</v>
      </c>
      <c r="E87" s="18">
        <f t="shared" si="16"/>
        <v>0</v>
      </c>
      <c r="F87" s="18">
        <f t="shared" ca="1" si="19"/>
        <v>7.3462945377466574E-2</v>
      </c>
      <c r="G87" s="18">
        <f t="shared" ca="1" si="17"/>
        <v>0.1567962787107999</v>
      </c>
      <c r="H87" s="18">
        <f t="shared" ca="1" si="18"/>
        <v>0.2</v>
      </c>
      <c r="I87" s="18"/>
      <c r="J87" s="18"/>
      <c r="K87" s="18"/>
    </row>
    <row r="88" spans="1:11">
      <c r="A88">
        <v>14</v>
      </c>
      <c r="B88">
        <v>157</v>
      </c>
      <c r="C88">
        <v>0</v>
      </c>
      <c r="D88" s="18">
        <f t="shared" si="15"/>
        <v>8.1395348837209308E-2</v>
      </c>
      <c r="E88" s="18">
        <f t="shared" si="16"/>
        <v>0</v>
      </c>
      <c r="F88" s="18">
        <f t="shared" ca="1" si="19"/>
        <v>8.5130067841873755E-2</v>
      </c>
      <c r="G88" s="18">
        <f t="shared" ca="1" si="17"/>
        <v>0.16652541667908305</v>
      </c>
      <c r="H88" s="18">
        <f t="shared" ca="1" si="18"/>
        <v>0.2</v>
      </c>
      <c r="I88" s="18"/>
      <c r="J88" s="18"/>
      <c r="K88" s="18"/>
    </row>
    <row r="89" spans="1:11">
      <c r="A89">
        <v>4</v>
      </c>
      <c r="B89">
        <v>47</v>
      </c>
      <c r="C89">
        <v>0</v>
      </c>
      <c r="D89" s="18">
        <f t="shared" si="15"/>
        <v>7.6923076923076927E-2</v>
      </c>
      <c r="E89" s="18">
        <f t="shared" si="16"/>
        <v>0</v>
      </c>
      <c r="F89" s="18">
        <f t="shared" ca="1" si="19"/>
        <v>4.5974913936213904E-2</v>
      </c>
      <c r="G89" s="18">
        <f t="shared" ca="1" si="17"/>
        <v>0.12289799085929083</v>
      </c>
      <c r="H89" s="18">
        <f t="shared" ca="1" si="18"/>
        <v>0.1</v>
      </c>
      <c r="I89" s="18"/>
      <c r="J89" s="18"/>
      <c r="K89" s="18"/>
    </row>
    <row r="90" spans="1:11">
      <c r="A90">
        <v>5</v>
      </c>
      <c r="B90">
        <v>59</v>
      </c>
      <c r="C90">
        <v>0</v>
      </c>
      <c r="D90" s="18">
        <f t="shared" si="15"/>
        <v>7.6923076923076927E-2</v>
      </c>
      <c r="E90" s="18">
        <f t="shared" si="16"/>
        <v>0</v>
      </c>
      <c r="F90" s="18">
        <f t="shared" ca="1" si="19"/>
        <v>3.5188137835535762E-3</v>
      </c>
      <c r="G90" s="18">
        <f t="shared" ca="1" si="17"/>
        <v>8.0441890706630506E-2</v>
      </c>
      <c r="H90" s="18">
        <f t="shared" ca="1" si="18"/>
        <v>0.1</v>
      </c>
      <c r="I90" s="18"/>
      <c r="J90" s="18"/>
      <c r="K90" s="18"/>
    </row>
    <row r="91" spans="1:11">
      <c r="A91">
        <v>8</v>
      </c>
      <c r="B91">
        <v>85</v>
      </c>
      <c r="C91">
        <v>1</v>
      </c>
      <c r="D91" s="18">
        <f t="shared" si="15"/>
        <v>8.5106382978723402E-2</v>
      </c>
      <c r="E91" s="18">
        <f t="shared" si="16"/>
        <v>1.0402634731161483E-2</v>
      </c>
      <c r="F91" s="18">
        <f t="shared" ca="1" si="19"/>
        <v>3.6281777678867519E-2</v>
      </c>
      <c r="G91" s="18">
        <f t="shared" ca="1" si="17"/>
        <v>0.11098552592642943</v>
      </c>
      <c r="H91" s="18">
        <f t="shared" ca="1" si="18"/>
        <v>0.1</v>
      </c>
      <c r="I91" s="18"/>
      <c r="J91" s="18"/>
      <c r="K91" s="18"/>
    </row>
    <row r="92" spans="1:11">
      <c r="A92">
        <v>28</v>
      </c>
      <c r="B92">
        <v>264</v>
      </c>
      <c r="C92">
        <v>4</v>
      </c>
      <c r="D92" s="18">
        <f t="shared" si="15"/>
        <v>9.556313993174062E-2</v>
      </c>
      <c r="E92" s="18">
        <f t="shared" si="16"/>
        <v>2.0868684155767463E-2</v>
      </c>
      <c r="F92" s="18">
        <f t="shared" ca="1" si="19"/>
        <v>1.8769688311146494E-2</v>
      </c>
      <c r="G92" s="18">
        <f t="shared" ca="1" si="17"/>
        <v>9.3464144087119644E-2</v>
      </c>
      <c r="H92" s="18">
        <f t="shared" ca="1" si="18"/>
        <v>0.1</v>
      </c>
      <c r="I92" s="18"/>
      <c r="J92" s="18"/>
      <c r="K92" s="18"/>
    </row>
    <row r="93" spans="1:11">
      <c r="A93">
        <v>5</v>
      </c>
      <c r="B93">
        <v>51</v>
      </c>
      <c r="C93">
        <v>1</v>
      </c>
      <c r="D93" s="18">
        <f t="shared" si="15"/>
        <v>8.771929824561403E-2</v>
      </c>
      <c r="E93" s="18">
        <f t="shared" si="16"/>
        <v>1.3638939861760553E-2</v>
      </c>
      <c r="F93" s="18">
        <f t="shared" ca="1" si="19"/>
        <v>5.4275505425295301E-2</v>
      </c>
      <c r="G93" s="18">
        <f t="shared" ca="1" si="17"/>
        <v>0.12835586380914876</v>
      </c>
      <c r="H93" s="18">
        <f t="shared" ca="1" si="18"/>
        <v>0.1</v>
      </c>
      <c r="I93" s="18"/>
      <c r="J93" s="18"/>
      <c r="K93" s="18"/>
    </row>
    <row r="94" spans="1:11">
      <c r="A94">
        <v>1</v>
      </c>
      <c r="B94">
        <v>12</v>
      </c>
      <c r="C94">
        <v>0</v>
      </c>
      <c r="D94" s="18">
        <f t="shared" si="15"/>
        <v>7.1428571428571425E-2</v>
      </c>
      <c r="E94" s="18">
        <f t="shared" si="16"/>
        <v>0</v>
      </c>
      <c r="F94" s="18">
        <f t="shared" ca="1" si="19"/>
        <v>5.5951788917377402E-3</v>
      </c>
      <c r="G94" s="18">
        <f t="shared" ca="1" si="17"/>
        <v>7.702375032030917E-2</v>
      </c>
      <c r="H94" s="18">
        <f t="shared" ca="1" si="18"/>
        <v>0.1</v>
      </c>
      <c r="I94" s="18"/>
      <c r="J94" s="18"/>
      <c r="K94" s="18"/>
    </row>
    <row r="95" spans="1:11">
      <c r="A95">
        <v>1</v>
      </c>
      <c r="B95">
        <v>12</v>
      </c>
      <c r="C95">
        <v>0</v>
      </c>
      <c r="D95" s="18">
        <f t="shared" si="15"/>
        <v>7.1428571428571425E-2</v>
      </c>
      <c r="E95" s="18">
        <f t="shared" si="16"/>
        <v>0</v>
      </c>
      <c r="F95" s="18">
        <f t="shared" ca="1" si="19"/>
        <v>1.7434035520486901E-2</v>
      </c>
      <c r="G95" s="18">
        <f t="shared" ca="1" si="17"/>
        <v>8.8862606949058329E-2</v>
      </c>
      <c r="H95" s="18">
        <f t="shared" ca="1" si="18"/>
        <v>0.1</v>
      </c>
      <c r="I95" s="18"/>
      <c r="J95" s="18"/>
      <c r="K95" s="18"/>
    </row>
    <row r="96" spans="1:11">
      <c r="A96">
        <v>1</v>
      </c>
      <c r="B96">
        <v>12</v>
      </c>
      <c r="C96">
        <v>0</v>
      </c>
      <c r="D96" s="18">
        <f t="shared" si="15"/>
        <v>7.1428571428571425E-2</v>
      </c>
      <c r="E96" s="18">
        <f t="shared" si="16"/>
        <v>0</v>
      </c>
      <c r="F96" s="18">
        <f t="shared" ca="1" si="19"/>
        <v>7.5636113604987842E-2</v>
      </c>
      <c r="G96" s="18">
        <f t="shared" ca="1" si="17"/>
        <v>0.14706468503355927</v>
      </c>
      <c r="H96" s="18">
        <f t="shared" ca="1" si="18"/>
        <v>0.1</v>
      </c>
      <c r="I96" s="18"/>
      <c r="J96" s="18"/>
      <c r="K96" s="18"/>
    </row>
    <row r="97" spans="1:11">
      <c r="A97">
        <v>1</v>
      </c>
      <c r="B97">
        <v>12</v>
      </c>
      <c r="C97">
        <v>0</v>
      </c>
      <c r="D97" s="18">
        <f t="shared" si="15"/>
        <v>7.1428571428571425E-2</v>
      </c>
      <c r="E97" s="18">
        <f t="shared" si="16"/>
        <v>0</v>
      </c>
      <c r="F97" s="18">
        <f t="shared" ca="1" si="19"/>
        <v>7.1470782443104758E-2</v>
      </c>
      <c r="G97" s="18">
        <f t="shared" ca="1" si="17"/>
        <v>0.14289935387167618</v>
      </c>
      <c r="H97" s="18">
        <f t="shared" ca="1" si="18"/>
        <v>0.1</v>
      </c>
      <c r="I97" s="18"/>
      <c r="J97" s="18"/>
      <c r="K97" s="18"/>
    </row>
    <row r="98" spans="1:11">
      <c r="A98">
        <v>43</v>
      </c>
      <c r="B98">
        <v>296</v>
      </c>
      <c r="C98">
        <v>12</v>
      </c>
      <c r="D98" s="18">
        <f t="shared" si="15"/>
        <v>0.12647058823529411</v>
      </c>
      <c r="E98" s="18">
        <f t="shared" si="16"/>
        <v>5.7219525325714338E-2</v>
      </c>
      <c r="F98" s="18">
        <f t="shared" ca="1" si="19"/>
        <v>8.2424088451018233E-3</v>
      </c>
      <c r="G98" s="18">
        <f t="shared" ca="1" si="17"/>
        <v>7.7493471754681603E-2</v>
      </c>
      <c r="H98" s="18">
        <f t="shared" ca="1" si="18"/>
        <v>0.1</v>
      </c>
      <c r="I98" s="18"/>
      <c r="J98" s="18"/>
      <c r="K98" s="18"/>
    </row>
    <row r="99" spans="1:11">
      <c r="A99">
        <v>20</v>
      </c>
      <c r="B99">
        <v>269</v>
      </c>
      <c r="C99">
        <v>0</v>
      </c>
      <c r="D99" s="18">
        <f t="shared" si="15"/>
        <v>6.8965517241379309E-2</v>
      </c>
      <c r="E99" s="18">
        <f t="shared" si="16"/>
        <v>0</v>
      </c>
      <c r="F99" s="18">
        <f t="shared" ca="1" si="19"/>
        <v>7.353596065266918E-2</v>
      </c>
      <c r="G99" s="18">
        <f t="shared" ca="1" si="17"/>
        <v>0.14250147789404849</v>
      </c>
      <c r="H99" s="18">
        <f t="shared" ca="1" si="18"/>
        <v>0.1</v>
      </c>
      <c r="I99" s="18"/>
      <c r="J99" s="18"/>
      <c r="K99" s="18"/>
    </row>
    <row r="100" spans="1:11">
      <c r="A100">
        <v>35</v>
      </c>
      <c r="B100">
        <v>376</v>
      </c>
      <c r="C100">
        <v>4</v>
      </c>
      <c r="D100" s="18">
        <f t="shared" si="15"/>
        <v>8.4951456310679616E-2</v>
      </c>
      <c r="E100" s="18">
        <f t="shared" si="16"/>
        <v>1.6649635617799714E-2</v>
      </c>
      <c r="F100" s="18">
        <f t="shared" ca="1" si="19"/>
        <v>4.4194383992996633E-2</v>
      </c>
      <c r="G100" s="18">
        <f t="shared" ca="1" si="17"/>
        <v>0.11249620468587654</v>
      </c>
      <c r="H100" s="18">
        <f t="shared" ca="1" si="18"/>
        <v>0.1</v>
      </c>
      <c r="I100" s="18"/>
      <c r="J100" s="18"/>
      <c r="K100" s="18"/>
    </row>
    <row r="101" spans="1:11">
      <c r="A101">
        <v>23</v>
      </c>
      <c r="B101">
        <v>293</v>
      </c>
      <c r="C101">
        <v>1</v>
      </c>
      <c r="D101" s="18">
        <f t="shared" si="15"/>
        <v>7.2555205047318619E-2</v>
      </c>
      <c r="E101" s="18">
        <f t="shared" si="16"/>
        <v>4.9385973902473035E-3</v>
      </c>
      <c r="F101" s="18">
        <f t="shared" ca="1" si="19"/>
        <v>7.4294475440728688E-2</v>
      </c>
      <c r="G101" s="18">
        <f t="shared" ca="1" si="17"/>
        <v>0.14191108309779998</v>
      </c>
      <c r="H101" s="18">
        <f t="shared" ca="1" si="18"/>
        <v>0.1</v>
      </c>
      <c r="I101" s="18"/>
      <c r="J101" s="18"/>
      <c r="K101" s="18"/>
    </row>
    <row r="102" spans="1:11">
      <c r="A102">
        <v>9</v>
      </c>
      <c r="B102">
        <v>124</v>
      </c>
      <c r="C102">
        <v>0</v>
      </c>
      <c r="D102" s="18">
        <f t="shared" si="15"/>
        <v>6.7164179104477612E-2</v>
      </c>
      <c r="E102" s="18">
        <f t="shared" si="16"/>
        <v>0</v>
      </c>
      <c r="F102" s="18">
        <f t="shared" ca="1" si="19"/>
        <v>7.7538954551297237E-2</v>
      </c>
      <c r="G102" s="18">
        <f t="shared" ca="1" si="17"/>
        <v>0.14470313365577486</v>
      </c>
      <c r="H102" s="18">
        <f t="shared" ca="1" si="18"/>
        <v>0.1</v>
      </c>
      <c r="I102" s="18"/>
      <c r="J102" s="18"/>
      <c r="K102" s="18"/>
    </row>
    <row r="103" spans="1:11">
      <c r="A103">
        <v>18</v>
      </c>
      <c r="B103">
        <v>261</v>
      </c>
      <c r="C103">
        <v>0</v>
      </c>
      <c r="D103" s="18">
        <f t="shared" si="15"/>
        <v>6.4285714285714279E-2</v>
      </c>
      <c r="E103" s="18">
        <f t="shared" si="16"/>
        <v>0</v>
      </c>
      <c r="F103" s="18">
        <f t="shared" ca="1" si="19"/>
        <v>6.9563457320409E-2</v>
      </c>
      <c r="G103" s="18">
        <f t="shared" ca="1" si="17"/>
        <v>0.13384917160612328</v>
      </c>
      <c r="H103" s="18">
        <f t="shared" ca="1" si="18"/>
        <v>0.1</v>
      </c>
      <c r="I103" s="18"/>
      <c r="J103" s="18"/>
      <c r="K103" s="18"/>
    </row>
    <row r="104" spans="1:11">
      <c r="A104">
        <v>3</v>
      </c>
      <c r="B104">
        <v>33</v>
      </c>
      <c r="C104">
        <v>1</v>
      </c>
      <c r="D104" s="18">
        <f t="shared" si="15"/>
        <v>8.1081081081081086E-2</v>
      </c>
      <c r="E104" s="18">
        <f t="shared" si="16"/>
        <v>1.6862947379321241E-2</v>
      </c>
      <c r="F104" s="18">
        <f t="shared" ca="1" si="19"/>
        <v>9.8885307925234686E-2</v>
      </c>
      <c r="G104" s="18">
        <f t="shared" ca="1" si="17"/>
        <v>0.16310344162699453</v>
      </c>
      <c r="H104" s="18">
        <f t="shared" ca="1" si="18"/>
        <v>0.2</v>
      </c>
      <c r="I104" s="18"/>
      <c r="J104" s="18"/>
      <c r="K104" s="18"/>
    </row>
    <row r="105" spans="1:11">
      <c r="A105">
        <v>1</v>
      </c>
      <c r="B105">
        <v>14</v>
      </c>
      <c r="C105">
        <v>0</v>
      </c>
      <c r="D105" s="18">
        <f t="shared" si="15"/>
        <v>6.25E-2</v>
      </c>
      <c r="E105" s="18">
        <f t="shared" si="16"/>
        <v>0</v>
      </c>
      <c r="F105" s="18">
        <f t="shared" ca="1" si="19"/>
        <v>9.0412488936817401E-2</v>
      </c>
      <c r="G105" s="18">
        <f t="shared" ca="1" si="17"/>
        <v>0.15291248893681741</v>
      </c>
      <c r="H105" s="18">
        <f t="shared" ca="1" si="18"/>
        <v>0.2</v>
      </c>
      <c r="I105" s="18"/>
      <c r="J105" s="18"/>
      <c r="K105" s="18"/>
    </row>
    <row r="106" spans="1:11">
      <c r="A106">
        <v>1</v>
      </c>
      <c r="B106">
        <v>14</v>
      </c>
      <c r="C106">
        <v>0</v>
      </c>
      <c r="D106" s="18">
        <f t="shared" si="15"/>
        <v>6.25E-2</v>
      </c>
      <c r="E106" s="18">
        <f t="shared" si="16"/>
        <v>0</v>
      </c>
      <c r="F106" s="18">
        <f t="shared" ca="1" si="19"/>
        <v>2.9566981778143763E-3</v>
      </c>
      <c r="G106" s="18">
        <f t="shared" ca="1" si="17"/>
        <v>6.5456698177814382E-2</v>
      </c>
      <c r="H106" s="18">
        <f t="shared" ca="1" si="18"/>
        <v>0.1</v>
      </c>
      <c r="I106" s="18"/>
      <c r="J106" s="18"/>
      <c r="K106" s="18"/>
    </row>
    <row r="107" spans="1:11">
      <c r="A107">
        <v>1</v>
      </c>
      <c r="B107">
        <v>15</v>
      </c>
      <c r="C107">
        <v>0</v>
      </c>
      <c r="D107" s="18">
        <f t="shared" si="15"/>
        <v>5.8823529411764705E-2</v>
      </c>
      <c r="E107" s="18">
        <f t="shared" si="16"/>
        <v>0</v>
      </c>
      <c r="F107" s="18">
        <f t="shared" ca="1" si="19"/>
        <v>4.7690634695434289E-2</v>
      </c>
      <c r="G107" s="18">
        <f t="shared" ca="1" si="17"/>
        <v>0.10651416410719899</v>
      </c>
      <c r="H107" s="18">
        <f t="shared" ca="1" si="18"/>
        <v>0.1</v>
      </c>
      <c r="I107" s="18"/>
      <c r="J107" s="18"/>
      <c r="K107" s="18"/>
    </row>
    <row r="108" spans="1:11">
      <c r="A108">
        <v>2</v>
      </c>
      <c r="B108">
        <v>32</v>
      </c>
      <c r="C108">
        <v>0</v>
      </c>
      <c r="D108" s="18">
        <f t="shared" si="15"/>
        <v>5.7142857142857141E-2</v>
      </c>
      <c r="E108" s="18">
        <f t="shared" si="16"/>
        <v>0</v>
      </c>
      <c r="F108" s="18">
        <f t="shared" ca="1" si="19"/>
        <v>7.4702461865692502E-2</v>
      </c>
      <c r="G108" s="18">
        <f t="shared" ca="1" si="17"/>
        <v>0.13184531900854965</v>
      </c>
      <c r="H108" s="18">
        <f t="shared" ca="1" si="18"/>
        <v>0.1</v>
      </c>
      <c r="I108" s="18"/>
      <c r="J108" s="18"/>
      <c r="K108" s="18"/>
    </row>
    <row r="109" spans="1:11">
      <c r="A109">
        <v>1</v>
      </c>
      <c r="B109">
        <v>16</v>
      </c>
      <c r="C109">
        <v>0</v>
      </c>
      <c r="D109" s="18">
        <f t="shared" si="15"/>
        <v>5.5555555555555552E-2</v>
      </c>
      <c r="E109" s="18">
        <f t="shared" si="16"/>
        <v>0</v>
      </c>
      <c r="F109" s="18">
        <f t="shared" ca="1" si="19"/>
        <v>3.9186609239279135E-2</v>
      </c>
      <c r="G109" s="18">
        <f t="shared" ca="1" si="17"/>
        <v>9.4742164794834688E-2</v>
      </c>
      <c r="H109" s="18">
        <f t="shared" ca="1" si="18"/>
        <v>0.1</v>
      </c>
      <c r="I109" s="18"/>
      <c r="J109" s="18"/>
      <c r="K109" s="18"/>
    </row>
    <row r="110" spans="1:11">
      <c r="A110">
        <v>12</v>
      </c>
      <c r="B110">
        <v>181</v>
      </c>
      <c r="C110">
        <v>1</v>
      </c>
      <c r="D110" s="18">
        <f t="shared" si="15"/>
        <v>6.1855670103092786E-2</v>
      </c>
      <c r="E110" s="18">
        <f t="shared" si="16"/>
        <v>6.7580651046885024E-3</v>
      </c>
      <c r="F110" s="18">
        <f t="shared" ca="1" si="19"/>
        <v>3.9885342089045796E-2</v>
      </c>
      <c r="G110" s="18">
        <f t="shared" ca="1" si="17"/>
        <v>9.4982947087450087E-2</v>
      </c>
      <c r="H110" s="18">
        <f t="shared" ca="1" si="18"/>
        <v>0.1</v>
      </c>
      <c r="I110" s="18"/>
      <c r="J110" s="18"/>
      <c r="K110" s="18"/>
    </row>
    <row r="111" spans="1:11">
      <c r="A111">
        <v>32</v>
      </c>
      <c r="B111">
        <v>551</v>
      </c>
      <c r="C111">
        <v>0</v>
      </c>
      <c r="D111" s="18">
        <f t="shared" si="15"/>
        <v>5.4794520547945202E-2</v>
      </c>
      <c r="E111" s="18">
        <f t="shared" si="16"/>
        <v>0</v>
      </c>
      <c r="F111" s="18">
        <f t="shared" ca="1" si="19"/>
        <v>9.4725381400458636E-2</v>
      </c>
      <c r="G111" s="18">
        <f t="shared" ca="1" si="17"/>
        <v>0.14951990194840384</v>
      </c>
      <c r="H111" s="18">
        <f t="shared" ca="1" si="18"/>
        <v>0.1</v>
      </c>
      <c r="I111" s="18"/>
      <c r="J111" s="18"/>
      <c r="K111" s="18"/>
    </row>
    <row r="112" spans="1:11">
      <c r="A112">
        <v>5</v>
      </c>
      <c r="B112">
        <v>87</v>
      </c>
      <c r="C112">
        <v>0</v>
      </c>
      <c r="D112" s="18">
        <f t="shared" si="15"/>
        <v>5.3763440860215055E-2</v>
      </c>
      <c r="E112" s="18">
        <f t="shared" si="16"/>
        <v>0</v>
      </c>
      <c r="F112" s="18">
        <f t="shared" ca="1" si="19"/>
        <v>6.2556417032189934E-2</v>
      </c>
      <c r="G112" s="18">
        <f t="shared" ca="1" si="17"/>
        <v>0.11631985789240498</v>
      </c>
      <c r="H112" s="18">
        <f t="shared" ca="1" si="18"/>
        <v>0.1</v>
      </c>
      <c r="I112" s="18"/>
      <c r="J112" s="18"/>
      <c r="K112" s="18"/>
    </row>
    <row r="113" spans="1:11">
      <c r="A113">
        <v>2</v>
      </c>
      <c r="B113">
        <v>35</v>
      </c>
      <c r="C113">
        <v>0</v>
      </c>
      <c r="D113" s="18">
        <f t="shared" si="15"/>
        <v>5.2631578947368418E-2</v>
      </c>
      <c r="E113" s="18">
        <f t="shared" si="16"/>
        <v>0</v>
      </c>
      <c r="F113" s="18">
        <f t="shared" ca="1" si="19"/>
        <v>5.5701556989010061E-2</v>
      </c>
      <c r="G113" s="18">
        <f t="shared" ca="1" si="17"/>
        <v>0.10833313593637847</v>
      </c>
      <c r="H113" s="18">
        <f t="shared" ca="1" si="18"/>
        <v>0.1</v>
      </c>
      <c r="I113" s="18"/>
      <c r="J113" s="18"/>
      <c r="K113" s="18"/>
    </row>
    <row r="114" spans="1:11">
      <c r="A114">
        <v>10</v>
      </c>
      <c r="B114">
        <v>158</v>
      </c>
      <c r="C114">
        <v>1</v>
      </c>
      <c r="D114" s="18">
        <f t="shared" si="15"/>
        <v>5.9171597633136092E-2</v>
      </c>
      <c r="E114" s="18">
        <f t="shared" si="16"/>
        <v>7.359323063428261E-3</v>
      </c>
      <c r="F114" s="18">
        <f t="shared" ca="1" si="19"/>
        <v>6.3435670814801975E-2</v>
      </c>
      <c r="G114" s="18">
        <f t="shared" ca="1" si="17"/>
        <v>0.1152479453845098</v>
      </c>
      <c r="H114" s="18">
        <f t="shared" ca="1" si="18"/>
        <v>0.1</v>
      </c>
      <c r="I114" s="18"/>
      <c r="J114" s="18"/>
      <c r="K114" s="18"/>
    </row>
    <row r="115" spans="1:11">
      <c r="A115">
        <v>8</v>
      </c>
      <c r="B115">
        <v>105</v>
      </c>
      <c r="C115">
        <v>2</v>
      </c>
      <c r="D115" s="18">
        <f t="shared" si="15"/>
        <v>7.0175438596491224E-2</v>
      </c>
      <c r="E115" s="18">
        <f t="shared" si="16"/>
        <v>1.8692924514398464E-2</v>
      </c>
      <c r="F115" s="18">
        <f t="shared" ca="1" si="19"/>
        <v>3.4069613647151817E-2</v>
      </c>
      <c r="G115" s="18">
        <f t="shared" ca="1" si="17"/>
        <v>8.5552127729244573E-2</v>
      </c>
      <c r="H115" s="18">
        <f t="shared" ca="1" si="18"/>
        <v>0.1</v>
      </c>
      <c r="I115" s="18"/>
      <c r="J115" s="18"/>
      <c r="K115" s="18"/>
    </row>
    <row r="116" spans="1:11">
      <c r="A116">
        <v>2</v>
      </c>
      <c r="B116">
        <v>36</v>
      </c>
      <c r="C116">
        <v>0</v>
      </c>
      <c r="D116" s="18">
        <f t="shared" si="15"/>
        <v>5.128205128205128E-2</v>
      </c>
      <c r="E116" s="18">
        <f t="shared" si="16"/>
        <v>0</v>
      </c>
      <c r="F116" s="18">
        <f t="shared" ca="1" si="19"/>
        <v>8.3919369763830742E-3</v>
      </c>
      <c r="G116" s="18">
        <f t="shared" ca="1" si="17"/>
        <v>5.9673988258434355E-2</v>
      </c>
      <c r="H116" s="18">
        <f t="shared" ca="1" si="18"/>
        <v>0.1</v>
      </c>
      <c r="I116" s="18"/>
      <c r="J116" s="18"/>
      <c r="K116" s="18"/>
    </row>
    <row r="117" spans="1:11">
      <c r="A117">
        <v>19</v>
      </c>
      <c r="B117">
        <v>353</v>
      </c>
      <c r="C117">
        <v>0</v>
      </c>
      <c r="D117" s="18">
        <f t="shared" si="15"/>
        <v>5.0938337801608578E-2</v>
      </c>
      <c r="E117" s="18">
        <f t="shared" si="16"/>
        <v>0</v>
      </c>
      <c r="F117" s="18">
        <f t="shared" ca="1" si="19"/>
        <v>8.399823771544912E-4</v>
      </c>
      <c r="G117" s="18">
        <f t="shared" ca="1" si="17"/>
        <v>5.177832017876307E-2</v>
      </c>
      <c r="H117" s="18">
        <f t="shared" ca="1" si="18"/>
        <v>0.1</v>
      </c>
      <c r="I117" s="18"/>
      <c r="J117" s="18"/>
      <c r="K117" s="18"/>
    </row>
    <row r="118" spans="1:11">
      <c r="A118">
        <v>6</v>
      </c>
      <c r="B118">
        <v>112</v>
      </c>
      <c r="C118">
        <v>0</v>
      </c>
      <c r="D118" s="18">
        <f t="shared" si="15"/>
        <v>5.0420168067226892E-2</v>
      </c>
      <c r="E118" s="18">
        <f t="shared" si="16"/>
        <v>0</v>
      </c>
      <c r="F118" s="18">
        <f t="shared" ca="1" si="19"/>
        <v>7.6299297058139398E-2</v>
      </c>
      <c r="G118" s="18">
        <f t="shared" ca="1" si="17"/>
        <v>0.1267194651253663</v>
      </c>
      <c r="H118" s="18">
        <f t="shared" ca="1" si="18"/>
        <v>0.1</v>
      </c>
      <c r="I118" s="18"/>
      <c r="J118" s="18"/>
      <c r="K118" s="18"/>
    </row>
    <row r="119" spans="1:11">
      <c r="A119">
        <v>3</v>
      </c>
      <c r="B119">
        <v>57</v>
      </c>
      <c r="C119">
        <v>0</v>
      </c>
      <c r="D119" s="18">
        <f t="shared" si="15"/>
        <v>4.9180327868852458E-2</v>
      </c>
      <c r="E119" s="18">
        <f t="shared" si="16"/>
        <v>0</v>
      </c>
      <c r="F119" s="18">
        <f t="shared" ca="1" si="19"/>
        <v>4.0189086504244353E-2</v>
      </c>
      <c r="G119" s="18">
        <f t="shared" ca="1" si="17"/>
        <v>8.9369414373096812E-2</v>
      </c>
      <c r="H119" s="18">
        <f t="shared" ca="1" si="18"/>
        <v>0.1</v>
      </c>
      <c r="I119" s="18"/>
      <c r="J119" s="18"/>
      <c r="K119" s="18"/>
    </row>
    <row r="120" spans="1:11">
      <c r="A120">
        <v>4</v>
      </c>
      <c r="B120">
        <v>81</v>
      </c>
      <c r="C120">
        <v>0</v>
      </c>
      <c r="D120" s="18">
        <f t="shared" si="15"/>
        <v>4.6511627906976744E-2</v>
      </c>
      <c r="E120" s="18">
        <f t="shared" si="16"/>
        <v>0</v>
      </c>
      <c r="F120" s="18">
        <f t="shared" ca="1" si="19"/>
        <v>6.4078629204824683E-2</v>
      </c>
      <c r="G120" s="18">
        <f t="shared" ca="1" si="17"/>
        <v>0.11059025711180143</v>
      </c>
      <c r="H120" s="18">
        <f t="shared" ca="1" si="18"/>
        <v>0.1</v>
      </c>
      <c r="I120" s="18"/>
      <c r="J120" s="18"/>
      <c r="K120" s="18"/>
    </row>
    <row r="121" spans="1:11">
      <c r="A121">
        <v>35</v>
      </c>
      <c r="B121">
        <v>447</v>
      </c>
      <c r="C121">
        <v>7</v>
      </c>
      <c r="D121" s="18">
        <f t="shared" si="15"/>
        <v>7.2463768115942032E-2</v>
      </c>
      <c r="E121" s="18">
        <f t="shared" si="16"/>
        <v>2.6221575902176737E-2</v>
      </c>
      <c r="F121" s="18">
        <f t="shared" ca="1" si="19"/>
        <v>1.6150811160572042E-3</v>
      </c>
      <c r="G121" s="18">
        <f t="shared" ca="1" si="17"/>
        <v>4.7857273329822501E-2</v>
      </c>
      <c r="H121" s="18">
        <f t="shared" ca="1" si="18"/>
        <v>0</v>
      </c>
      <c r="I121" s="18"/>
      <c r="J121" s="18"/>
      <c r="K121" s="18"/>
    </row>
    <row r="122" spans="1:11">
      <c r="A122">
        <v>8</v>
      </c>
      <c r="B122">
        <v>166</v>
      </c>
      <c r="C122">
        <v>0</v>
      </c>
      <c r="D122" s="18">
        <f t="shared" si="15"/>
        <v>4.5714285714285714E-2</v>
      </c>
      <c r="E122" s="18">
        <f t="shared" si="16"/>
        <v>0</v>
      </c>
      <c r="F122" s="18">
        <f t="shared" ca="1" si="19"/>
        <v>4.2368531980235494E-3</v>
      </c>
      <c r="G122" s="18">
        <f t="shared" ca="1" si="17"/>
        <v>4.9951138912309262E-2</v>
      </c>
      <c r="H122" s="18">
        <f t="shared" ca="1" si="18"/>
        <v>0</v>
      </c>
      <c r="I122" s="18"/>
      <c r="J122" s="18"/>
      <c r="K122" s="18"/>
    </row>
    <row r="123" spans="1:11">
      <c r="A123">
        <v>32</v>
      </c>
      <c r="B123">
        <v>434</v>
      </c>
      <c r="C123">
        <v>6</v>
      </c>
      <c r="D123" s="18">
        <f t="shared" si="15"/>
        <v>6.852248394004283E-2</v>
      </c>
      <c r="E123" s="18">
        <f t="shared" si="16"/>
        <v>2.2981420092813225E-2</v>
      </c>
      <c r="F123" s="18">
        <f t="shared" ca="1" si="19"/>
        <v>8.9104828749602405E-2</v>
      </c>
      <c r="G123" s="18">
        <f t="shared" ca="1" si="17"/>
        <v>0.13464589259683202</v>
      </c>
      <c r="H123" s="18">
        <f t="shared" ca="1" si="18"/>
        <v>0.1</v>
      </c>
      <c r="I123" s="18"/>
      <c r="J123" s="18"/>
      <c r="K123" s="18"/>
    </row>
    <row r="124" spans="1:11">
      <c r="A124">
        <v>11</v>
      </c>
      <c r="B124">
        <v>232</v>
      </c>
      <c r="C124">
        <v>0</v>
      </c>
      <c r="D124" s="18">
        <f t="shared" si="15"/>
        <v>4.5081967213114756E-2</v>
      </c>
      <c r="E124" s="18">
        <f t="shared" si="16"/>
        <v>0</v>
      </c>
      <c r="F124" s="18">
        <f t="shared" ca="1" si="19"/>
        <v>1.7052466062914429E-2</v>
      </c>
      <c r="G124" s="18">
        <f t="shared" ca="1" si="17"/>
        <v>6.2134433276029188E-2</v>
      </c>
      <c r="H124" s="18">
        <f t="shared" ca="1" si="18"/>
        <v>0.1</v>
      </c>
      <c r="I124" s="18"/>
      <c r="J124" s="18"/>
      <c r="K124" s="18"/>
    </row>
    <row r="125" spans="1:11">
      <c r="A125">
        <v>1</v>
      </c>
      <c r="B125">
        <v>21</v>
      </c>
      <c r="C125">
        <v>0</v>
      </c>
      <c r="D125" s="18">
        <f t="shared" si="15"/>
        <v>4.3478260869565216E-2</v>
      </c>
      <c r="E125" s="18">
        <f t="shared" si="16"/>
        <v>0</v>
      </c>
      <c r="F125" s="18">
        <f t="shared" ca="1" si="19"/>
        <v>5.8334904318050482E-2</v>
      </c>
      <c r="G125" s="18">
        <f t="shared" ca="1" si="17"/>
        <v>0.1018131651876157</v>
      </c>
      <c r="H125" s="18">
        <f t="shared" ca="1" si="18"/>
        <v>0.1</v>
      </c>
      <c r="I125" s="18"/>
      <c r="J125" s="18"/>
      <c r="K125" s="18"/>
    </row>
    <row r="126" spans="1:11">
      <c r="A126">
        <v>3</v>
      </c>
      <c r="B126">
        <v>48</v>
      </c>
      <c r="C126">
        <v>1</v>
      </c>
      <c r="D126" s="18">
        <f t="shared" si="15"/>
        <v>5.7692307692307696E-2</v>
      </c>
      <c r="E126" s="18">
        <f t="shared" si="16"/>
        <v>1.4293881127344026E-2</v>
      </c>
      <c r="F126" s="18">
        <f t="shared" ca="1" si="19"/>
        <v>8.0952099886926532E-2</v>
      </c>
      <c r="G126" s="18">
        <f t="shared" ca="1" si="17"/>
        <v>0.12435052645189021</v>
      </c>
      <c r="H126" s="18">
        <f t="shared" ca="1" si="18"/>
        <v>0.1</v>
      </c>
      <c r="I126" s="18"/>
      <c r="J126" s="18"/>
      <c r="K126" s="18"/>
    </row>
    <row r="127" spans="1:11">
      <c r="A127">
        <v>16</v>
      </c>
      <c r="B127">
        <v>355</v>
      </c>
      <c r="C127">
        <v>0</v>
      </c>
      <c r="D127" s="18">
        <f t="shared" si="15"/>
        <v>4.3010752688172046E-2</v>
      </c>
      <c r="E127" s="18">
        <f t="shared" si="16"/>
        <v>0</v>
      </c>
      <c r="F127" s="18">
        <f t="shared" ca="1" si="19"/>
        <v>5.7522492745766277E-2</v>
      </c>
      <c r="G127" s="18">
        <f t="shared" ca="1" si="17"/>
        <v>0.10053324543393832</v>
      </c>
      <c r="H127" s="18">
        <f t="shared" ca="1" si="18"/>
        <v>0.1</v>
      </c>
      <c r="I127" s="18"/>
      <c r="J127" s="18"/>
      <c r="K127" s="18"/>
    </row>
    <row r="128" spans="1:11">
      <c r="A128">
        <v>2</v>
      </c>
      <c r="B128">
        <v>44</v>
      </c>
      <c r="C128">
        <v>0</v>
      </c>
      <c r="D128" s="18">
        <f t="shared" si="15"/>
        <v>4.2553191489361701E-2</v>
      </c>
      <c r="E128" s="18">
        <f t="shared" si="16"/>
        <v>0</v>
      </c>
      <c r="F128" s="18">
        <f t="shared" ca="1" si="19"/>
        <v>7.6029501168006025E-2</v>
      </c>
      <c r="G128" s="18">
        <f t="shared" ca="1" si="17"/>
        <v>0.11858269265736773</v>
      </c>
      <c r="H128" s="18">
        <f t="shared" ca="1" si="18"/>
        <v>0.1</v>
      </c>
      <c r="I128" s="18"/>
      <c r="J128" s="18"/>
      <c r="K128" s="18"/>
    </row>
    <row r="129" spans="1:11">
      <c r="A129">
        <v>17</v>
      </c>
      <c r="B129">
        <v>346</v>
      </c>
      <c r="C129">
        <v>1</v>
      </c>
      <c r="D129" s="18">
        <f t="shared" si="15"/>
        <v>4.6703296703296704E-2</v>
      </c>
      <c r="E129" s="18">
        <f t="shared" si="16"/>
        <v>4.509165331898741E-3</v>
      </c>
      <c r="F129" s="18">
        <f t="shared" ca="1" si="19"/>
        <v>1.1214125684057641E-2</v>
      </c>
      <c r="G129" s="18">
        <f t="shared" ca="1" si="17"/>
        <v>5.3408257055455606E-2</v>
      </c>
      <c r="H129" s="18">
        <f t="shared" ca="1" si="18"/>
        <v>0.1</v>
      </c>
      <c r="I129" s="18"/>
      <c r="J129" s="18"/>
      <c r="K129" s="18"/>
    </row>
    <row r="130" spans="1:11">
      <c r="A130">
        <v>1</v>
      </c>
      <c r="B130">
        <v>23</v>
      </c>
      <c r="C130">
        <v>0</v>
      </c>
      <c r="D130" s="18">
        <f t="shared" ref="D130:D193" si="20">A130/(A130+B130+1)</f>
        <v>0.04</v>
      </c>
      <c r="E130" s="18">
        <f t="shared" ref="E130:E193" si="21">C130/(A130+B130+1)*LOG(A130+B130+C130+1,100)^2</f>
        <v>0</v>
      </c>
      <c r="F130" s="18">
        <f t="shared" ca="1" si="19"/>
        <v>2.8642930803696433E-2</v>
      </c>
      <c r="G130" s="18">
        <f t="shared" ref="G130:G193" ca="1" si="22">D130-E130+F130</f>
        <v>6.8642930803696434E-2</v>
      </c>
      <c r="H130" s="18">
        <f t="shared" ref="H130:H193" ca="1" si="23">ROUND(G130,1)</f>
        <v>0.1</v>
      </c>
      <c r="I130" s="18"/>
      <c r="J130" s="18"/>
      <c r="K130" s="18"/>
    </row>
    <row r="131" spans="1:11">
      <c r="A131">
        <v>3</v>
      </c>
      <c r="B131">
        <v>77</v>
      </c>
      <c r="C131">
        <v>0</v>
      </c>
      <c r="D131" s="18">
        <f t="shared" si="20"/>
        <v>3.7037037037037035E-2</v>
      </c>
      <c r="E131" s="18">
        <f t="shared" si="21"/>
        <v>0</v>
      </c>
      <c r="F131" s="18">
        <f t="shared" ref="F131:F194" ca="1" si="24">RAND()/10</f>
        <v>9.5292462993885094E-2</v>
      </c>
      <c r="G131" s="18">
        <f t="shared" ca="1" si="22"/>
        <v>0.13232950003092214</v>
      </c>
      <c r="H131" s="18">
        <f t="shared" ca="1" si="23"/>
        <v>0.1</v>
      </c>
      <c r="I131" s="18"/>
      <c r="J131" s="18"/>
      <c r="K131" s="18"/>
    </row>
    <row r="132" spans="1:11">
      <c r="A132">
        <v>8</v>
      </c>
      <c r="B132">
        <v>209</v>
      </c>
      <c r="C132">
        <v>0</v>
      </c>
      <c r="D132" s="18">
        <f t="shared" si="20"/>
        <v>3.669724770642202E-2</v>
      </c>
      <c r="E132" s="18">
        <f t="shared" si="21"/>
        <v>0</v>
      </c>
      <c r="F132" s="18">
        <f t="shared" ca="1" si="24"/>
        <v>8.1327036609190134E-2</v>
      </c>
      <c r="G132" s="18">
        <f t="shared" ca="1" si="22"/>
        <v>0.11802428431561215</v>
      </c>
      <c r="H132" s="18">
        <f t="shared" ca="1" si="23"/>
        <v>0.1</v>
      </c>
      <c r="I132" s="18"/>
      <c r="J132" s="18"/>
      <c r="K132" s="18"/>
    </row>
    <row r="133" spans="1:11">
      <c r="A133">
        <v>6</v>
      </c>
      <c r="B133">
        <v>157</v>
      </c>
      <c r="C133">
        <v>0</v>
      </c>
      <c r="D133" s="18">
        <f t="shared" si="20"/>
        <v>3.6585365853658534E-2</v>
      </c>
      <c r="E133" s="18">
        <f t="shared" si="21"/>
        <v>0</v>
      </c>
      <c r="F133" s="18">
        <f t="shared" ca="1" si="24"/>
        <v>7.7535706990671638E-2</v>
      </c>
      <c r="G133" s="18">
        <f t="shared" ca="1" si="22"/>
        <v>0.11412107284433018</v>
      </c>
      <c r="H133" s="18">
        <f t="shared" ca="1" si="23"/>
        <v>0.1</v>
      </c>
      <c r="I133" s="18"/>
      <c r="J133" s="18"/>
      <c r="K133" s="18"/>
    </row>
    <row r="134" spans="1:11">
      <c r="A134">
        <v>9</v>
      </c>
      <c r="B134">
        <v>203</v>
      </c>
      <c r="C134">
        <v>1</v>
      </c>
      <c r="D134" s="18">
        <f t="shared" si="20"/>
        <v>4.2253521126760563E-2</v>
      </c>
      <c r="E134" s="18">
        <f t="shared" si="21"/>
        <v>6.3742116842906253E-3</v>
      </c>
      <c r="F134" s="18">
        <f t="shared" ca="1" si="24"/>
        <v>9.9648705626546402E-2</v>
      </c>
      <c r="G134" s="18">
        <f t="shared" ca="1" si="22"/>
        <v>0.13552801506901635</v>
      </c>
      <c r="H134" s="18">
        <f t="shared" ca="1" si="23"/>
        <v>0.1</v>
      </c>
      <c r="I134" s="18"/>
      <c r="J134" s="18"/>
      <c r="K134" s="18"/>
    </row>
    <row r="135" spans="1:11">
      <c r="A135">
        <v>1</v>
      </c>
      <c r="B135">
        <v>26</v>
      </c>
      <c r="C135">
        <v>0</v>
      </c>
      <c r="D135" s="18">
        <f t="shared" si="20"/>
        <v>3.5714285714285712E-2</v>
      </c>
      <c r="E135" s="18">
        <f t="shared" si="21"/>
        <v>0</v>
      </c>
      <c r="F135" s="18">
        <f t="shared" ca="1" si="24"/>
        <v>5.5118889634334457E-2</v>
      </c>
      <c r="G135" s="18">
        <f t="shared" ca="1" si="22"/>
        <v>9.0833175348620177E-2</v>
      </c>
      <c r="H135" s="18">
        <f t="shared" ca="1" si="23"/>
        <v>0.1</v>
      </c>
      <c r="I135" s="18"/>
      <c r="J135" s="18"/>
      <c r="K135" s="18"/>
    </row>
    <row r="136" spans="1:11">
      <c r="A136">
        <v>1</v>
      </c>
      <c r="B136">
        <v>27</v>
      </c>
      <c r="C136">
        <v>0</v>
      </c>
      <c r="D136" s="18">
        <f t="shared" si="20"/>
        <v>3.4482758620689655E-2</v>
      </c>
      <c r="E136" s="18">
        <f t="shared" si="21"/>
        <v>0</v>
      </c>
      <c r="F136" s="18">
        <f t="shared" ca="1" si="24"/>
        <v>3.419824712285522E-2</v>
      </c>
      <c r="G136" s="18">
        <f t="shared" ca="1" si="22"/>
        <v>6.8681005743544882E-2</v>
      </c>
      <c r="H136" s="18">
        <f t="shared" ca="1" si="23"/>
        <v>0.1</v>
      </c>
      <c r="I136" s="18"/>
      <c r="J136" s="18"/>
      <c r="K136" s="18"/>
    </row>
    <row r="137" spans="1:11">
      <c r="A137">
        <v>1</v>
      </c>
      <c r="B137">
        <v>27</v>
      </c>
      <c r="C137">
        <v>0</v>
      </c>
      <c r="D137" s="18">
        <f t="shared" si="20"/>
        <v>3.4482758620689655E-2</v>
      </c>
      <c r="E137" s="18">
        <f t="shared" si="21"/>
        <v>0</v>
      </c>
      <c r="F137" s="18">
        <f t="shared" ca="1" si="24"/>
        <v>8.5556472265939099E-2</v>
      </c>
      <c r="G137" s="18">
        <f t="shared" ca="1" si="22"/>
        <v>0.12003923088662875</v>
      </c>
      <c r="H137" s="18">
        <f t="shared" ca="1" si="23"/>
        <v>0.1</v>
      </c>
      <c r="I137" s="18"/>
      <c r="J137" s="18"/>
      <c r="K137" s="18"/>
    </row>
    <row r="138" spans="1:11">
      <c r="A138">
        <v>5</v>
      </c>
      <c r="B138">
        <v>139</v>
      </c>
      <c r="C138">
        <v>0</v>
      </c>
      <c r="D138" s="18">
        <f t="shared" si="20"/>
        <v>3.4482758620689655E-2</v>
      </c>
      <c r="E138" s="18">
        <f t="shared" si="21"/>
        <v>0</v>
      </c>
      <c r="F138" s="18">
        <f t="shared" ca="1" si="24"/>
        <v>6.6767320679461409E-2</v>
      </c>
      <c r="G138" s="18">
        <f t="shared" ca="1" si="22"/>
        <v>0.10125007930015106</v>
      </c>
      <c r="H138" s="18">
        <f t="shared" ca="1" si="23"/>
        <v>0.1</v>
      </c>
      <c r="I138" s="18"/>
      <c r="J138" s="18"/>
      <c r="K138" s="18"/>
    </row>
    <row r="139" spans="1:11">
      <c r="A139">
        <v>5</v>
      </c>
      <c r="B139">
        <v>143</v>
      </c>
      <c r="C139">
        <v>0</v>
      </c>
      <c r="D139" s="18">
        <f t="shared" si="20"/>
        <v>3.3557046979865772E-2</v>
      </c>
      <c r="E139" s="18">
        <f t="shared" si="21"/>
        <v>0</v>
      </c>
      <c r="F139" s="18">
        <f t="shared" ca="1" si="24"/>
        <v>6.5540084568872045E-2</v>
      </c>
      <c r="G139" s="18">
        <f t="shared" ca="1" si="22"/>
        <v>9.909713154873781E-2</v>
      </c>
      <c r="H139" s="18">
        <f t="shared" ca="1" si="23"/>
        <v>0.1</v>
      </c>
      <c r="I139" s="18"/>
      <c r="J139" s="18"/>
      <c r="K139" s="18"/>
    </row>
    <row r="140" spans="1:11">
      <c r="A140">
        <v>2</v>
      </c>
      <c r="B140">
        <v>60</v>
      </c>
      <c r="C140">
        <v>0</v>
      </c>
      <c r="D140" s="18">
        <f t="shared" si="20"/>
        <v>3.1746031746031744E-2</v>
      </c>
      <c r="E140" s="18">
        <f t="shared" si="21"/>
        <v>0</v>
      </c>
      <c r="F140" s="18">
        <f t="shared" ca="1" si="24"/>
        <v>1.0331736412444448E-3</v>
      </c>
      <c r="G140" s="18">
        <f t="shared" ca="1" si="22"/>
        <v>3.2779205387276189E-2</v>
      </c>
      <c r="H140" s="18">
        <f t="shared" ca="1" si="23"/>
        <v>0</v>
      </c>
      <c r="I140" s="18"/>
      <c r="J140" s="18"/>
      <c r="K140" s="18"/>
    </row>
    <row r="141" spans="1:11">
      <c r="A141">
        <v>9</v>
      </c>
      <c r="B141">
        <v>283</v>
      </c>
      <c r="C141">
        <v>0</v>
      </c>
      <c r="D141" s="18">
        <f t="shared" si="20"/>
        <v>3.0716723549488054E-2</v>
      </c>
      <c r="E141" s="18">
        <f t="shared" si="21"/>
        <v>0</v>
      </c>
      <c r="F141" s="18">
        <f t="shared" ca="1" si="24"/>
        <v>1.0790650941516466E-2</v>
      </c>
      <c r="G141" s="18">
        <f t="shared" ca="1" si="22"/>
        <v>4.1507374491004521E-2</v>
      </c>
      <c r="H141" s="18">
        <f t="shared" ca="1" si="23"/>
        <v>0</v>
      </c>
      <c r="I141" s="18"/>
      <c r="J141" s="18"/>
      <c r="K141" s="18"/>
    </row>
    <row r="142" spans="1:11">
      <c r="A142">
        <v>1</v>
      </c>
      <c r="B142">
        <v>31</v>
      </c>
      <c r="C142">
        <v>0</v>
      </c>
      <c r="D142" s="18">
        <f t="shared" si="20"/>
        <v>3.0303030303030304E-2</v>
      </c>
      <c r="E142" s="18">
        <f t="shared" si="21"/>
        <v>0</v>
      </c>
      <c r="F142" s="18">
        <f t="shared" ca="1" si="24"/>
        <v>6.9559469665326432E-2</v>
      </c>
      <c r="G142" s="18">
        <f t="shared" ca="1" si="22"/>
        <v>9.9862499968356735E-2</v>
      </c>
      <c r="H142" s="18">
        <f t="shared" ca="1" si="23"/>
        <v>0.1</v>
      </c>
      <c r="I142" s="18"/>
      <c r="J142" s="18"/>
      <c r="K142" s="18"/>
    </row>
    <row r="143" spans="1:11">
      <c r="A143">
        <v>9</v>
      </c>
      <c r="B143">
        <v>108</v>
      </c>
      <c r="C143">
        <v>5</v>
      </c>
      <c r="D143" s="18">
        <f t="shared" si="20"/>
        <v>7.6271186440677971E-2</v>
      </c>
      <c r="E143" s="18">
        <f t="shared" si="21"/>
        <v>4.626804422479365E-2</v>
      </c>
      <c r="F143" s="18">
        <f t="shared" ca="1" si="24"/>
        <v>5.3963325308030864E-2</v>
      </c>
      <c r="G143" s="18">
        <f t="shared" ca="1" si="22"/>
        <v>8.3966467523915178E-2</v>
      </c>
      <c r="H143" s="18">
        <f t="shared" ca="1" si="23"/>
        <v>0.1</v>
      </c>
      <c r="I143" s="18"/>
      <c r="J143" s="18"/>
      <c r="K143" s="18"/>
    </row>
    <row r="144" spans="1:11">
      <c r="A144">
        <v>11</v>
      </c>
      <c r="B144">
        <v>359</v>
      </c>
      <c r="C144">
        <v>0</v>
      </c>
      <c r="D144" s="18">
        <f t="shared" si="20"/>
        <v>2.9649595687331536E-2</v>
      </c>
      <c r="E144" s="18">
        <f t="shared" si="21"/>
        <v>0</v>
      </c>
      <c r="F144" s="18">
        <f t="shared" ca="1" si="24"/>
        <v>3.5882114191216188E-2</v>
      </c>
      <c r="G144" s="18">
        <f t="shared" ca="1" si="22"/>
        <v>6.5531709878547728E-2</v>
      </c>
      <c r="H144" s="18">
        <f t="shared" ca="1" si="23"/>
        <v>0.1</v>
      </c>
      <c r="I144" s="18"/>
      <c r="J144" s="18"/>
      <c r="K144" s="18"/>
    </row>
    <row r="145" spans="1:11">
      <c r="A145">
        <v>1</v>
      </c>
      <c r="B145">
        <v>32</v>
      </c>
      <c r="C145">
        <v>0</v>
      </c>
      <c r="D145" s="18">
        <f t="shared" si="20"/>
        <v>2.9411764705882353E-2</v>
      </c>
      <c r="E145" s="18">
        <f t="shared" si="21"/>
        <v>0</v>
      </c>
      <c r="F145" s="18">
        <f t="shared" ca="1" si="24"/>
        <v>1.3029620210444948E-2</v>
      </c>
      <c r="G145" s="18">
        <f t="shared" ca="1" si="22"/>
        <v>4.2441384916327304E-2</v>
      </c>
      <c r="H145" s="18">
        <f t="shared" ca="1" si="23"/>
        <v>0</v>
      </c>
      <c r="I145" s="18"/>
      <c r="J145" s="18"/>
      <c r="K145" s="18"/>
    </row>
    <row r="146" spans="1:11">
      <c r="A146">
        <v>1</v>
      </c>
      <c r="B146">
        <v>32</v>
      </c>
      <c r="C146">
        <v>0</v>
      </c>
      <c r="D146" s="18">
        <f t="shared" si="20"/>
        <v>2.9411764705882353E-2</v>
      </c>
      <c r="E146" s="18">
        <f t="shared" si="21"/>
        <v>0</v>
      </c>
      <c r="F146" s="18">
        <f t="shared" ca="1" si="24"/>
        <v>5.209215452645858E-2</v>
      </c>
      <c r="G146" s="18">
        <f t="shared" ca="1" si="22"/>
        <v>8.1503919232340932E-2</v>
      </c>
      <c r="H146" s="18">
        <f t="shared" ca="1" si="23"/>
        <v>0.1</v>
      </c>
      <c r="I146" s="18"/>
      <c r="J146" s="18"/>
      <c r="K146" s="18"/>
    </row>
    <row r="147" spans="1:11">
      <c r="A147">
        <v>10</v>
      </c>
      <c r="B147">
        <v>167</v>
      </c>
      <c r="C147">
        <v>4</v>
      </c>
      <c r="D147" s="18">
        <f t="shared" si="20"/>
        <v>5.6179775280898875E-2</v>
      </c>
      <c r="E147" s="18">
        <f t="shared" si="21"/>
        <v>2.8696194824656077E-2</v>
      </c>
      <c r="F147" s="18">
        <f t="shared" ca="1" si="24"/>
        <v>9.5195242582416101E-2</v>
      </c>
      <c r="G147" s="18">
        <f t="shared" ca="1" si="22"/>
        <v>0.1226788230386589</v>
      </c>
      <c r="H147" s="18">
        <f t="shared" ca="1" si="23"/>
        <v>0.1</v>
      </c>
      <c r="I147" s="18"/>
      <c r="J147" s="18"/>
      <c r="K147" s="18"/>
    </row>
    <row r="148" spans="1:11">
      <c r="A148">
        <v>3</v>
      </c>
      <c r="B148">
        <v>75</v>
      </c>
      <c r="C148">
        <v>1</v>
      </c>
      <c r="D148" s="18">
        <f t="shared" si="20"/>
        <v>3.7974683544303799E-2</v>
      </c>
      <c r="E148" s="18">
        <f t="shared" si="21"/>
        <v>1.1461238919585427E-2</v>
      </c>
      <c r="F148" s="18">
        <f t="shared" ca="1" si="24"/>
        <v>8.7119033895718775E-2</v>
      </c>
      <c r="G148" s="18">
        <f t="shared" ca="1" si="22"/>
        <v>0.11363247852043715</v>
      </c>
      <c r="H148" s="18">
        <f t="shared" ca="1" si="23"/>
        <v>0.1</v>
      </c>
      <c r="I148" s="18"/>
      <c r="J148" s="18"/>
      <c r="K148" s="18"/>
    </row>
    <row r="149" spans="1:11">
      <c r="A149">
        <v>6</v>
      </c>
      <c r="B149">
        <v>221</v>
      </c>
      <c r="C149">
        <v>0</v>
      </c>
      <c r="D149" s="18">
        <f t="shared" si="20"/>
        <v>2.6315789473684209E-2</v>
      </c>
      <c r="E149" s="18">
        <f t="shared" si="21"/>
        <v>0</v>
      </c>
      <c r="F149" s="18">
        <f t="shared" ca="1" si="24"/>
        <v>7.4297625564019837E-2</v>
      </c>
      <c r="G149" s="18">
        <f t="shared" ca="1" si="22"/>
        <v>0.10061341503770405</v>
      </c>
      <c r="H149" s="18">
        <f t="shared" ca="1" si="23"/>
        <v>0.1</v>
      </c>
      <c r="I149" s="18"/>
      <c r="J149" s="18"/>
      <c r="K149" s="18"/>
    </row>
    <row r="150" spans="1:11">
      <c r="A150">
        <v>10</v>
      </c>
      <c r="B150">
        <v>219</v>
      </c>
      <c r="C150">
        <v>3</v>
      </c>
      <c r="D150" s="18">
        <f t="shared" si="20"/>
        <v>4.3478260869565216E-2</v>
      </c>
      <c r="E150" s="18">
        <f t="shared" si="21"/>
        <v>1.8275132793968311E-2</v>
      </c>
      <c r="F150" s="18">
        <f t="shared" ca="1" si="24"/>
        <v>6.6752908695413338E-2</v>
      </c>
      <c r="G150" s="18">
        <f t="shared" ca="1" si="22"/>
        <v>9.1956036771010247E-2</v>
      </c>
      <c r="H150" s="18">
        <f t="shared" ca="1" si="23"/>
        <v>0.1</v>
      </c>
      <c r="I150" s="18"/>
      <c r="J150" s="18"/>
      <c r="K150" s="18"/>
    </row>
    <row r="151" spans="1:11">
      <c r="A151">
        <v>3</v>
      </c>
      <c r="B151">
        <v>116</v>
      </c>
      <c r="C151">
        <v>0</v>
      </c>
      <c r="D151" s="18">
        <f t="shared" si="20"/>
        <v>2.5000000000000001E-2</v>
      </c>
      <c r="E151" s="18">
        <f t="shared" si="21"/>
        <v>0</v>
      </c>
      <c r="F151" s="18">
        <f t="shared" ca="1" si="24"/>
        <v>7.9188329960066889E-2</v>
      </c>
      <c r="G151" s="18">
        <f t="shared" ca="1" si="22"/>
        <v>0.10418832996006688</v>
      </c>
      <c r="H151" s="18">
        <f t="shared" ca="1" si="23"/>
        <v>0.1</v>
      </c>
      <c r="I151" s="18"/>
      <c r="J151" s="18"/>
      <c r="K151" s="18"/>
    </row>
    <row r="152" spans="1:11">
      <c r="A152">
        <v>1</v>
      </c>
      <c r="B152">
        <v>41</v>
      </c>
      <c r="C152">
        <v>0</v>
      </c>
      <c r="D152" s="18">
        <f t="shared" si="20"/>
        <v>2.3255813953488372E-2</v>
      </c>
      <c r="E152" s="18">
        <f t="shared" si="21"/>
        <v>0</v>
      </c>
      <c r="F152" s="18">
        <f t="shared" ca="1" si="24"/>
        <v>3.5307971173392919E-2</v>
      </c>
      <c r="G152" s="18">
        <f t="shared" ca="1" si="22"/>
        <v>5.856378512688129E-2</v>
      </c>
      <c r="H152" s="18">
        <f t="shared" ca="1" si="23"/>
        <v>0.1</v>
      </c>
      <c r="I152" s="18"/>
      <c r="J152" s="18"/>
      <c r="K152" s="18"/>
    </row>
    <row r="153" spans="1:11">
      <c r="A153">
        <v>7</v>
      </c>
      <c r="B153">
        <v>250</v>
      </c>
      <c r="C153">
        <v>1</v>
      </c>
      <c r="D153" s="18">
        <f t="shared" si="20"/>
        <v>2.7131782945736434E-2</v>
      </c>
      <c r="E153" s="18">
        <f t="shared" si="21"/>
        <v>5.6434261156149456E-3</v>
      </c>
      <c r="F153" s="18">
        <f t="shared" ca="1" si="24"/>
        <v>7.1403532026447933E-2</v>
      </c>
      <c r="G153" s="18">
        <f t="shared" ca="1" si="22"/>
        <v>9.2891888856569418E-2</v>
      </c>
      <c r="H153" s="18">
        <f t="shared" ca="1" si="23"/>
        <v>0.1</v>
      </c>
      <c r="I153" s="18"/>
      <c r="J153" s="18"/>
      <c r="K153" s="18"/>
    </row>
    <row r="154" spans="1:11">
      <c r="A154">
        <v>1</v>
      </c>
      <c r="B154">
        <v>46</v>
      </c>
      <c r="C154">
        <v>0</v>
      </c>
      <c r="D154" s="18">
        <f t="shared" si="20"/>
        <v>2.0833333333333332E-2</v>
      </c>
      <c r="E154" s="18">
        <f t="shared" si="21"/>
        <v>0</v>
      </c>
      <c r="F154" s="18">
        <f t="shared" ca="1" si="24"/>
        <v>8.6635509003552505E-2</v>
      </c>
      <c r="G154" s="18">
        <f t="shared" ca="1" si="22"/>
        <v>0.10746884233688583</v>
      </c>
      <c r="H154" s="18">
        <f t="shared" ca="1" si="23"/>
        <v>0.1</v>
      </c>
      <c r="I154" s="18"/>
      <c r="J154" s="18"/>
      <c r="K154" s="18"/>
    </row>
    <row r="155" spans="1:11">
      <c r="A155">
        <v>1</v>
      </c>
      <c r="B155">
        <v>46</v>
      </c>
      <c r="C155">
        <v>0</v>
      </c>
      <c r="D155" s="18">
        <f t="shared" si="20"/>
        <v>2.0833333333333332E-2</v>
      </c>
      <c r="E155" s="18">
        <f t="shared" si="21"/>
        <v>0</v>
      </c>
      <c r="F155" s="18">
        <f t="shared" ca="1" si="24"/>
        <v>8.3631943216768506E-2</v>
      </c>
      <c r="G155" s="18">
        <f t="shared" ca="1" si="22"/>
        <v>0.10446527655010183</v>
      </c>
      <c r="H155" s="18">
        <f t="shared" ca="1" si="23"/>
        <v>0.1</v>
      </c>
      <c r="I155" s="18"/>
      <c r="J155" s="18"/>
      <c r="K155" s="18"/>
    </row>
    <row r="156" spans="1:11">
      <c r="A156">
        <v>1</v>
      </c>
      <c r="B156">
        <v>48</v>
      </c>
      <c r="C156">
        <v>0</v>
      </c>
      <c r="D156" s="18">
        <f t="shared" si="20"/>
        <v>0.02</v>
      </c>
      <c r="E156" s="18">
        <f t="shared" si="21"/>
        <v>0</v>
      </c>
      <c r="F156" s="18">
        <f t="shared" ca="1" si="24"/>
        <v>9.8383781042123725E-2</v>
      </c>
      <c r="G156" s="18">
        <f t="shared" ca="1" si="22"/>
        <v>0.11838378104212373</v>
      </c>
      <c r="H156" s="18">
        <f t="shared" ca="1" si="23"/>
        <v>0.1</v>
      </c>
      <c r="I156" s="18"/>
      <c r="J156" s="18"/>
      <c r="K156" s="18"/>
    </row>
    <row r="157" spans="1:11">
      <c r="A157">
        <v>10</v>
      </c>
      <c r="B157">
        <v>345</v>
      </c>
      <c r="C157">
        <v>2</v>
      </c>
      <c r="D157" s="18">
        <f t="shared" si="20"/>
        <v>2.8089887640449437E-2</v>
      </c>
      <c r="E157" s="18">
        <f t="shared" si="21"/>
        <v>9.1605597103647119E-3</v>
      </c>
      <c r="F157" s="18">
        <f t="shared" ca="1" si="24"/>
        <v>7.3652943401894017E-2</v>
      </c>
      <c r="G157" s="18">
        <f t="shared" ca="1" si="22"/>
        <v>9.2582271331978744E-2</v>
      </c>
      <c r="H157" s="18">
        <f t="shared" ca="1" si="23"/>
        <v>0.1</v>
      </c>
      <c r="I157" s="18"/>
      <c r="J157" s="18"/>
      <c r="K157" s="18"/>
    </row>
    <row r="158" spans="1:11">
      <c r="A158">
        <v>6</v>
      </c>
      <c r="B158">
        <v>136</v>
      </c>
      <c r="C158">
        <v>3</v>
      </c>
      <c r="D158" s="18">
        <f t="shared" si="20"/>
        <v>4.195804195804196E-2</v>
      </c>
      <c r="E158" s="18">
        <f t="shared" si="21"/>
        <v>2.4568653589207588E-2</v>
      </c>
      <c r="F158" s="18">
        <f t="shared" ca="1" si="24"/>
        <v>8.6875656384894528E-2</v>
      </c>
      <c r="G158" s="18">
        <f t="shared" ca="1" si="22"/>
        <v>0.1042650447537289</v>
      </c>
      <c r="H158" s="18">
        <f t="shared" ca="1" si="23"/>
        <v>0.1</v>
      </c>
      <c r="I158" s="18"/>
      <c r="J158" s="18"/>
      <c r="K158" s="18"/>
    </row>
    <row r="159" spans="1:11">
      <c r="A159">
        <v>2</v>
      </c>
      <c r="B159">
        <v>113</v>
      </c>
      <c r="C159">
        <v>0</v>
      </c>
      <c r="D159" s="18">
        <f t="shared" si="20"/>
        <v>1.7241379310344827E-2</v>
      </c>
      <c r="E159" s="18">
        <f t="shared" si="21"/>
        <v>0</v>
      </c>
      <c r="F159" s="18">
        <f t="shared" ca="1" si="24"/>
        <v>9.4214317941908474E-2</v>
      </c>
      <c r="G159" s="18">
        <f t="shared" ca="1" si="22"/>
        <v>0.11145569725225329</v>
      </c>
      <c r="H159" s="18">
        <f t="shared" ca="1" si="23"/>
        <v>0.1</v>
      </c>
      <c r="I159" s="18"/>
      <c r="J159" s="18"/>
      <c r="K159" s="18"/>
    </row>
    <row r="160" spans="1:11">
      <c r="A160">
        <v>1</v>
      </c>
      <c r="B160">
        <v>56</v>
      </c>
      <c r="C160">
        <v>0</v>
      </c>
      <c r="D160" s="18">
        <f t="shared" si="20"/>
        <v>1.7241379310344827E-2</v>
      </c>
      <c r="E160" s="18">
        <f t="shared" si="21"/>
        <v>0</v>
      </c>
      <c r="F160" s="18">
        <f t="shared" ca="1" si="24"/>
        <v>6.0464440105927775E-2</v>
      </c>
      <c r="G160" s="18">
        <f t="shared" ca="1" si="22"/>
        <v>7.7705819416272609E-2</v>
      </c>
      <c r="H160" s="18">
        <f t="shared" ca="1" si="23"/>
        <v>0.1</v>
      </c>
      <c r="I160" s="18"/>
      <c r="J160" s="18"/>
      <c r="K160" s="18"/>
    </row>
    <row r="161" spans="1:11">
      <c r="A161">
        <v>1</v>
      </c>
      <c r="B161">
        <v>59</v>
      </c>
      <c r="C161">
        <v>0</v>
      </c>
      <c r="D161" s="18">
        <f t="shared" si="20"/>
        <v>1.6393442622950821E-2</v>
      </c>
      <c r="E161" s="18">
        <f t="shared" si="21"/>
        <v>0</v>
      </c>
      <c r="F161" s="18">
        <f t="shared" ca="1" si="24"/>
        <v>4.5803729004049946E-3</v>
      </c>
      <c r="G161" s="18">
        <f t="shared" ca="1" si="22"/>
        <v>2.0973815523355817E-2</v>
      </c>
      <c r="H161" s="18">
        <f t="shared" ca="1" si="23"/>
        <v>0</v>
      </c>
      <c r="I161" s="18"/>
      <c r="J161" s="18"/>
      <c r="K161" s="18"/>
    </row>
    <row r="162" spans="1:11">
      <c r="A162">
        <v>1</v>
      </c>
      <c r="B162">
        <v>62</v>
      </c>
      <c r="C162">
        <v>0</v>
      </c>
      <c r="D162" s="18">
        <f t="shared" si="20"/>
        <v>1.5625E-2</v>
      </c>
      <c r="E162" s="18">
        <f t="shared" si="21"/>
        <v>0</v>
      </c>
      <c r="F162" s="18">
        <f t="shared" ca="1" si="24"/>
        <v>9.1933875932716597E-2</v>
      </c>
      <c r="G162" s="18">
        <f t="shared" ca="1" si="22"/>
        <v>0.1075588759327166</v>
      </c>
      <c r="H162" s="18">
        <f t="shared" ca="1" si="23"/>
        <v>0.1</v>
      </c>
      <c r="I162" s="18"/>
      <c r="J162" s="18"/>
      <c r="K162" s="18"/>
    </row>
    <row r="163" spans="1:11">
      <c r="A163">
        <v>6</v>
      </c>
      <c r="B163">
        <v>207</v>
      </c>
      <c r="C163">
        <v>2</v>
      </c>
      <c r="D163" s="18">
        <f t="shared" si="20"/>
        <v>2.8037383177570093E-2</v>
      </c>
      <c r="E163" s="18">
        <f t="shared" si="21"/>
        <v>1.2732883916501521E-2</v>
      </c>
      <c r="F163" s="18">
        <f t="shared" ca="1" si="24"/>
        <v>4.8275720123663948E-2</v>
      </c>
      <c r="G163" s="18">
        <f t="shared" ca="1" si="22"/>
        <v>6.3580219384732517E-2</v>
      </c>
      <c r="H163" s="18">
        <f t="shared" ca="1" si="23"/>
        <v>0.1</v>
      </c>
      <c r="I163" s="18"/>
      <c r="J163" s="18"/>
      <c r="K163" s="18"/>
    </row>
    <row r="164" spans="1:11">
      <c r="A164">
        <v>1</v>
      </c>
      <c r="B164">
        <v>65</v>
      </c>
      <c r="C164">
        <v>0</v>
      </c>
      <c r="D164" s="18">
        <f t="shared" si="20"/>
        <v>1.4925373134328358E-2</v>
      </c>
      <c r="E164" s="18">
        <f t="shared" si="21"/>
        <v>0</v>
      </c>
      <c r="F164" s="18">
        <f t="shared" ca="1" si="24"/>
        <v>7.2364754293023345E-2</v>
      </c>
      <c r="G164" s="18">
        <f t="shared" ca="1" si="22"/>
        <v>8.7290127427351705E-2</v>
      </c>
      <c r="H164" s="18">
        <f t="shared" ca="1" si="23"/>
        <v>0.1</v>
      </c>
      <c r="I164" s="18"/>
      <c r="J164" s="18"/>
      <c r="K164" s="18"/>
    </row>
    <row r="165" spans="1:11">
      <c r="A165">
        <v>1</v>
      </c>
      <c r="B165">
        <v>65</v>
      </c>
      <c r="C165">
        <v>0</v>
      </c>
      <c r="D165" s="18">
        <f t="shared" si="20"/>
        <v>1.4925373134328358E-2</v>
      </c>
      <c r="E165" s="18">
        <f t="shared" si="21"/>
        <v>0</v>
      </c>
      <c r="F165" s="18">
        <f t="shared" ca="1" si="24"/>
        <v>5.8923484737947798E-2</v>
      </c>
      <c r="G165" s="18">
        <f t="shared" ca="1" si="22"/>
        <v>7.3848857872276158E-2</v>
      </c>
      <c r="H165" s="18">
        <f t="shared" ca="1" si="23"/>
        <v>0.1</v>
      </c>
      <c r="I165" s="18"/>
      <c r="J165" s="18"/>
      <c r="K165" s="18"/>
    </row>
    <row r="166" spans="1:11">
      <c r="A166">
        <v>1</v>
      </c>
      <c r="B166">
        <v>74</v>
      </c>
      <c r="C166">
        <v>0</v>
      </c>
      <c r="D166" s="18">
        <f t="shared" si="20"/>
        <v>1.3157894736842105E-2</v>
      </c>
      <c r="E166" s="18">
        <f t="shared" si="21"/>
        <v>0</v>
      </c>
      <c r="F166" s="18">
        <f t="shared" ca="1" si="24"/>
        <v>7.50447364787801E-2</v>
      </c>
      <c r="G166" s="18">
        <f t="shared" ca="1" si="22"/>
        <v>8.8202631215622204E-2</v>
      </c>
      <c r="H166" s="18">
        <f t="shared" ca="1" si="23"/>
        <v>0.1</v>
      </c>
      <c r="I166" s="18"/>
      <c r="J166" s="18"/>
      <c r="K166" s="18"/>
    </row>
    <row r="167" spans="1:11">
      <c r="A167">
        <v>2</v>
      </c>
      <c r="B167">
        <v>158</v>
      </c>
      <c r="C167">
        <v>0</v>
      </c>
      <c r="D167" s="18">
        <f t="shared" si="20"/>
        <v>1.2422360248447204E-2</v>
      </c>
      <c r="E167" s="18">
        <f t="shared" si="21"/>
        <v>0</v>
      </c>
      <c r="F167" s="18">
        <f t="shared" ca="1" si="24"/>
        <v>9.825613427637582E-2</v>
      </c>
      <c r="G167" s="18">
        <f t="shared" ca="1" si="22"/>
        <v>0.11067849452482302</v>
      </c>
      <c r="H167" s="18">
        <f t="shared" ca="1" si="23"/>
        <v>0.1</v>
      </c>
      <c r="I167" s="18"/>
      <c r="J167" s="18"/>
      <c r="K167" s="18"/>
    </row>
    <row r="168" spans="1:11">
      <c r="A168">
        <v>1</v>
      </c>
      <c r="B168">
        <v>81</v>
      </c>
      <c r="C168">
        <v>0</v>
      </c>
      <c r="D168" s="18">
        <f t="shared" si="20"/>
        <v>1.2048192771084338E-2</v>
      </c>
      <c r="E168" s="18">
        <f t="shared" si="21"/>
        <v>0</v>
      </c>
      <c r="F168" s="18">
        <f t="shared" ca="1" si="24"/>
        <v>8.4449883403118417E-2</v>
      </c>
      <c r="G168" s="18">
        <f t="shared" ca="1" si="22"/>
        <v>9.6498076174202752E-2</v>
      </c>
      <c r="H168" s="18">
        <f t="shared" ca="1" si="23"/>
        <v>0.1</v>
      </c>
      <c r="I168" s="18"/>
      <c r="J168" s="18"/>
      <c r="K168" s="18"/>
    </row>
    <row r="169" spans="1:11">
      <c r="A169">
        <v>1</v>
      </c>
      <c r="B169">
        <v>93</v>
      </c>
      <c r="C169">
        <v>0</v>
      </c>
      <c r="D169" s="18">
        <f t="shared" si="20"/>
        <v>1.0526315789473684E-2</v>
      </c>
      <c r="E169" s="18">
        <f t="shared" si="21"/>
        <v>0</v>
      </c>
      <c r="F169" s="18">
        <f t="shared" ca="1" si="24"/>
        <v>8.5975534473902562E-2</v>
      </c>
      <c r="G169" s="18">
        <f t="shared" ca="1" si="22"/>
        <v>9.6501850263376251E-2</v>
      </c>
      <c r="H169" s="18">
        <f t="shared" ca="1" si="23"/>
        <v>0.1</v>
      </c>
      <c r="I169" s="18"/>
      <c r="J169" s="18"/>
      <c r="K169" s="18"/>
    </row>
    <row r="170" spans="1:11">
      <c r="A170">
        <v>4</v>
      </c>
      <c r="B170">
        <v>245</v>
      </c>
      <c r="C170">
        <v>1</v>
      </c>
      <c r="D170" s="18">
        <f t="shared" si="20"/>
        <v>1.6E-2</v>
      </c>
      <c r="E170" s="18">
        <f t="shared" si="21"/>
        <v>5.7584339695666521E-3</v>
      </c>
      <c r="F170" s="18">
        <f t="shared" ca="1" si="24"/>
        <v>5.8761130346564276E-3</v>
      </c>
      <c r="G170" s="18">
        <f t="shared" ca="1" si="22"/>
        <v>1.6117679065089777E-2</v>
      </c>
      <c r="H170" s="18">
        <f t="shared" ca="1" si="23"/>
        <v>0</v>
      </c>
      <c r="I170" s="18"/>
      <c r="J170" s="18"/>
      <c r="K170" s="18"/>
    </row>
    <row r="171" spans="1:11">
      <c r="A171">
        <v>9</v>
      </c>
      <c r="B171">
        <v>281</v>
      </c>
      <c r="C171">
        <v>4</v>
      </c>
      <c r="D171" s="18">
        <f t="shared" si="20"/>
        <v>3.0927835051546393E-2</v>
      </c>
      <c r="E171" s="18">
        <f t="shared" si="21"/>
        <v>2.0962270758111468E-2</v>
      </c>
      <c r="F171" s="18">
        <f t="shared" ca="1" si="24"/>
        <v>5.9519974825714153E-2</v>
      </c>
      <c r="G171" s="18">
        <f t="shared" ca="1" si="22"/>
        <v>6.9485539119149078E-2</v>
      </c>
      <c r="H171" s="18">
        <f t="shared" ca="1" si="23"/>
        <v>0.1</v>
      </c>
      <c r="I171" s="18"/>
      <c r="J171" s="18"/>
      <c r="K171" s="18"/>
    </row>
    <row r="172" spans="1:11">
      <c r="A172">
        <v>1</v>
      </c>
      <c r="B172">
        <v>36</v>
      </c>
      <c r="C172">
        <v>1</v>
      </c>
      <c r="D172" s="18">
        <f t="shared" si="20"/>
        <v>2.6315789473684209E-2</v>
      </c>
      <c r="E172" s="18">
        <f t="shared" si="21"/>
        <v>1.6654516998239392E-2</v>
      </c>
      <c r="F172" s="18">
        <f t="shared" ca="1" si="24"/>
        <v>3.038161803213061E-2</v>
      </c>
      <c r="G172" s="18">
        <f t="shared" ca="1" si="22"/>
        <v>4.0042890507575424E-2</v>
      </c>
      <c r="H172" s="18">
        <f t="shared" ca="1" si="23"/>
        <v>0</v>
      </c>
      <c r="I172" s="18"/>
      <c r="J172" s="18"/>
      <c r="K172" s="18"/>
    </row>
    <row r="173" spans="1:11">
      <c r="A173">
        <v>4</v>
      </c>
      <c r="B173">
        <v>431</v>
      </c>
      <c r="C173">
        <v>0</v>
      </c>
      <c r="D173" s="18">
        <f t="shared" si="20"/>
        <v>9.1743119266055051E-3</v>
      </c>
      <c r="E173" s="18">
        <f t="shared" si="21"/>
        <v>0</v>
      </c>
      <c r="F173" s="18">
        <f t="shared" ca="1" si="24"/>
        <v>5.2219123889095685E-2</v>
      </c>
      <c r="G173" s="18">
        <f t="shared" ca="1" si="22"/>
        <v>6.139343581570119E-2</v>
      </c>
      <c r="H173" s="18">
        <f t="shared" ca="1" si="23"/>
        <v>0.1</v>
      </c>
      <c r="I173" s="18"/>
      <c r="J173" s="18"/>
      <c r="K173" s="18"/>
    </row>
    <row r="174" spans="1:11">
      <c r="A174">
        <v>1</v>
      </c>
      <c r="B174">
        <v>109</v>
      </c>
      <c r="C174">
        <v>0</v>
      </c>
      <c r="D174" s="18">
        <f t="shared" si="20"/>
        <v>9.0090090090090089E-3</v>
      </c>
      <c r="E174" s="18">
        <f t="shared" si="21"/>
        <v>0</v>
      </c>
      <c r="F174" s="18">
        <f t="shared" ca="1" si="24"/>
        <v>3.760936257612979E-4</v>
      </c>
      <c r="G174" s="18">
        <f t="shared" ca="1" si="22"/>
        <v>9.3851026347703068E-3</v>
      </c>
      <c r="H174" s="18">
        <f t="shared" ca="1" si="23"/>
        <v>0</v>
      </c>
      <c r="I174" s="18"/>
      <c r="J174" s="18"/>
      <c r="K174" s="18"/>
    </row>
    <row r="175" spans="1:11">
      <c r="A175">
        <v>4</v>
      </c>
      <c r="B175">
        <v>165</v>
      </c>
      <c r="C175">
        <v>2</v>
      </c>
      <c r="D175" s="18">
        <f t="shared" si="20"/>
        <v>2.3529411764705882E-2</v>
      </c>
      <c r="E175" s="18">
        <f t="shared" si="21"/>
        <v>1.4698786579214343E-2</v>
      </c>
      <c r="F175" s="18">
        <f t="shared" ca="1" si="24"/>
        <v>6.1688060229410792E-2</v>
      </c>
      <c r="G175" s="18">
        <f t="shared" ca="1" si="22"/>
        <v>7.0518685414902332E-2</v>
      </c>
      <c r="H175" s="18">
        <f t="shared" ca="1" si="23"/>
        <v>0.1</v>
      </c>
      <c r="I175" s="18"/>
      <c r="J175" s="18"/>
      <c r="K175" s="18"/>
    </row>
    <row r="176" spans="1:11">
      <c r="A176">
        <v>2</v>
      </c>
      <c r="B176">
        <v>322</v>
      </c>
      <c r="C176">
        <v>0</v>
      </c>
      <c r="D176" s="18">
        <f t="shared" si="20"/>
        <v>6.1538461538461538E-3</v>
      </c>
      <c r="E176" s="18">
        <f t="shared" si="21"/>
        <v>0</v>
      </c>
      <c r="F176" s="18">
        <f t="shared" ca="1" si="24"/>
        <v>2.0979246116863227E-2</v>
      </c>
      <c r="G176" s="18">
        <f t="shared" ca="1" si="22"/>
        <v>2.7133092270709383E-2</v>
      </c>
      <c r="H176" s="18">
        <f t="shared" ca="1" si="23"/>
        <v>0</v>
      </c>
      <c r="I176" s="18"/>
      <c r="J176" s="18"/>
      <c r="K176" s="18"/>
    </row>
    <row r="177" spans="1:11">
      <c r="A177">
        <v>1</v>
      </c>
      <c r="B177">
        <v>173</v>
      </c>
      <c r="C177">
        <v>0</v>
      </c>
      <c r="D177" s="18">
        <f t="shared" si="20"/>
        <v>5.7142857142857143E-3</v>
      </c>
      <c r="E177" s="18">
        <f t="shared" si="21"/>
        <v>0</v>
      </c>
      <c r="F177" s="18">
        <f t="shared" ca="1" si="24"/>
        <v>4.3261289895574963E-2</v>
      </c>
      <c r="G177" s="18">
        <f t="shared" ca="1" si="22"/>
        <v>4.8975575609860676E-2</v>
      </c>
      <c r="H177" s="18">
        <f t="shared" ca="1" si="23"/>
        <v>0</v>
      </c>
      <c r="I177" s="18"/>
      <c r="J177" s="18"/>
      <c r="K177" s="18"/>
    </row>
    <row r="178" spans="1:11">
      <c r="A178">
        <v>1</v>
      </c>
      <c r="B178">
        <v>218</v>
      </c>
      <c r="C178">
        <v>0</v>
      </c>
      <c r="D178" s="18">
        <f t="shared" si="20"/>
        <v>4.5454545454545452E-3</v>
      </c>
      <c r="E178" s="18">
        <f t="shared" si="21"/>
        <v>0</v>
      </c>
      <c r="F178" s="18">
        <f t="shared" ca="1" si="24"/>
        <v>3.8958074225676841E-2</v>
      </c>
      <c r="G178" s="18">
        <f t="shared" ca="1" si="22"/>
        <v>4.3503528771131388E-2</v>
      </c>
      <c r="H178" s="18">
        <f t="shared" ca="1" si="23"/>
        <v>0</v>
      </c>
      <c r="I178" s="18"/>
      <c r="J178" s="18"/>
      <c r="K178" s="18"/>
    </row>
    <row r="179" spans="1:11">
      <c r="A179">
        <v>1</v>
      </c>
      <c r="B179">
        <v>53</v>
      </c>
      <c r="C179">
        <v>1</v>
      </c>
      <c r="D179" s="18">
        <f t="shared" si="20"/>
        <v>1.8181818181818181E-2</v>
      </c>
      <c r="E179" s="18">
        <f t="shared" si="21"/>
        <v>1.3891642626217417E-2</v>
      </c>
      <c r="F179" s="18">
        <f t="shared" ca="1" si="24"/>
        <v>5.7885252610064388E-3</v>
      </c>
      <c r="G179" s="18">
        <f t="shared" ca="1" si="22"/>
        <v>1.0078700816607201E-2</v>
      </c>
      <c r="H179" s="18">
        <f t="shared" ca="1" si="23"/>
        <v>0</v>
      </c>
      <c r="I179" s="18"/>
      <c r="J179" s="18"/>
      <c r="K179" s="18"/>
    </row>
    <row r="180" spans="1:11">
      <c r="A180">
        <v>3</v>
      </c>
      <c r="B180">
        <v>1004</v>
      </c>
      <c r="C180">
        <v>0</v>
      </c>
      <c r="D180" s="18">
        <f t="shared" si="20"/>
        <v>2.976190476190476E-3</v>
      </c>
      <c r="E180" s="18">
        <f t="shared" si="21"/>
        <v>0</v>
      </c>
      <c r="F180" s="18">
        <f t="shared" ca="1" si="24"/>
        <v>9.7498135206896645E-3</v>
      </c>
      <c r="G180" s="18">
        <f t="shared" ca="1" si="22"/>
        <v>1.2726003996880141E-2</v>
      </c>
      <c r="H180" s="18">
        <f t="shared" ca="1" si="23"/>
        <v>0</v>
      </c>
      <c r="I180" s="18"/>
      <c r="J180" s="18"/>
      <c r="K180" s="18"/>
    </row>
    <row r="181" spans="1:11">
      <c r="A181">
        <v>0</v>
      </c>
      <c r="B181">
        <v>4</v>
      </c>
      <c r="C181">
        <v>0</v>
      </c>
      <c r="D181" s="18">
        <f t="shared" si="20"/>
        <v>0</v>
      </c>
      <c r="E181" s="18">
        <f t="shared" si="21"/>
        <v>0</v>
      </c>
      <c r="F181" s="18">
        <f t="shared" ca="1" si="24"/>
        <v>4.1266495920954605E-2</v>
      </c>
      <c r="G181" s="18">
        <f t="shared" ca="1" si="22"/>
        <v>4.1266495920954605E-2</v>
      </c>
      <c r="H181" s="18">
        <f t="shared" ca="1" si="23"/>
        <v>0</v>
      </c>
      <c r="I181" s="18"/>
      <c r="J181" s="18"/>
      <c r="K181" s="18"/>
    </row>
    <row r="182" spans="1:11">
      <c r="A182">
        <v>0</v>
      </c>
      <c r="B182">
        <v>5</v>
      </c>
      <c r="C182">
        <v>0</v>
      </c>
      <c r="D182" s="18">
        <f t="shared" si="20"/>
        <v>0</v>
      </c>
      <c r="E182" s="18">
        <f t="shared" si="21"/>
        <v>0</v>
      </c>
      <c r="F182" s="18">
        <f t="shared" ca="1" si="24"/>
        <v>7.4949526347234757E-2</v>
      </c>
      <c r="G182" s="18">
        <f t="shared" ca="1" si="22"/>
        <v>7.4949526347234757E-2</v>
      </c>
      <c r="H182" s="18">
        <f t="shared" ca="1" si="23"/>
        <v>0.1</v>
      </c>
      <c r="I182" s="18"/>
      <c r="J182" s="18"/>
      <c r="K182" s="18"/>
    </row>
    <row r="183" spans="1:11">
      <c r="A183">
        <v>0</v>
      </c>
      <c r="B183">
        <v>5</v>
      </c>
      <c r="C183">
        <v>0</v>
      </c>
      <c r="D183" s="18">
        <f t="shared" si="20"/>
        <v>0</v>
      </c>
      <c r="E183" s="18">
        <f t="shared" si="21"/>
        <v>0</v>
      </c>
      <c r="F183" s="18">
        <f t="shared" ca="1" si="24"/>
        <v>1.7508232513747789E-2</v>
      </c>
      <c r="G183" s="18">
        <f t="shared" ca="1" si="22"/>
        <v>1.7508232513747789E-2</v>
      </c>
      <c r="H183" s="18">
        <f t="shared" ca="1" si="23"/>
        <v>0</v>
      </c>
      <c r="I183" s="18"/>
      <c r="J183" s="18"/>
      <c r="K183" s="18"/>
    </row>
    <row r="184" spans="1:11">
      <c r="A184">
        <v>0</v>
      </c>
      <c r="B184">
        <v>6</v>
      </c>
      <c r="C184">
        <v>0</v>
      </c>
      <c r="D184" s="18">
        <f t="shared" si="20"/>
        <v>0</v>
      </c>
      <c r="E184" s="18">
        <f t="shared" si="21"/>
        <v>0</v>
      </c>
      <c r="F184" s="18">
        <f t="shared" ca="1" si="24"/>
        <v>3.0311734786700462E-3</v>
      </c>
      <c r="G184" s="18">
        <f t="shared" ca="1" si="22"/>
        <v>3.0311734786700462E-3</v>
      </c>
      <c r="H184" s="18">
        <f t="shared" ca="1" si="23"/>
        <v>0</v>
      </c>
      <c r="I184" s="18"/>
      <c r="J184" s="18"/>
      <c r="K184" s="18"/>
    </row>
    <row r="185" spans="1:11">
      <c r="A185">
        <v>0</v>
      </c>
      <c r="B185">
        <v>6</v>
      </c>
      <c r="C185">
        <v>0</v>
      </c>
      <c r="D185" s="18">
        <f t="shared" si="20"/>
        <v>0</v>
      </c>
      <c r="E185" s="18">
        <f t="shared" si="21"/>
        <v>0</v>
      </c>
      <c r="F185" s="18">
        <f t="shared" ca="1" si="24"/>
        <v>3.2033746998620383E-2</v>
      </c>
      <c r="G185" s="18">
        <f t="shared" ca="1" si="22"/>
        <v>3.2033746998620383E-2</v>
      </c>
      <c r="H185" s="18">
        <f t="shared" ca="1" si="23"/>
        <v>0</v>
      </c>
      <c r="I185" s="18"/>
      <c r="J185" s="18"/>
      <c r="K185" s="18"/>
    </row>
    <row r="186" spans="1:11">
      <c r="A186">
        <v>0</v>
      </c>
      <c r="B186">
        <v>6</v>
      </c>
      <c r="C186">
        <v>0</v>
      </c>
      <c r="D186" s="18">
        <f t="shared" si="20"/>
        <v>0</v>
      </c>
      <c r="E186" s="18">
        <f t="shared" si="21"/>
        <v>0</v>
      </c>
      <c r="F186" s="18">
        <f t="shared" ca="1" si="24"/>
        <v>6.6307475267120164E-2</v>
      </c>
      <c r="G186" s="18">
        <f t="shared" ca="1" si="22"/>
        <v>6.6307475267120164E-2</v>
      </c>
      <c r="H186" s="18">
        <f t="shared" ca="1" si="23"/>
        <v>0.1</v>
      </c>
      <c r="I186" s="18"/>
      <c r="J186" s="18"/>
      <c r="K186" s="18"/>
    </row>
    <row r="187" spans="1:11">
      <c r="A187">
        <v>0</v>
      </c>
      <c r="B187">
        <v>6</v>
      </c>
      <c r="C187">
        <v>0</v>
      </c>
      <c r="D187" s="18">
        <f t="shared" si="20"/>
        <v>0</v>
      </c>
      <c r="E187" s="18">
        <f t="shared" si="21"/>
        <v>0</v>
      </c>
      <c r="F187" s="18">
        <f t="shared" ca="1" si="24"/>
        <v>9.659265659674221E-2</v>
      </c>
      <c r="G187" s="18">
        <f t="shared" ca="1" si="22"/>
        <v>9.659265659674221E-2</v>
      </c>
      <c r="H187" s="18">
        <f t="shared" ca="1" si="23"/>
        <v>0.1</v>
      </c>
      <c r="I187" s="18"/>
      <c r="J187" s="18"/>
      <c r="K187" s="18"/>
    </row>
    <row r="188" spans="1:11">
      <c r="A188">
        <v>0</v>
      </c>
      <c r="B188">
        <v>7</v>
      </c>
      <c r="C188">
        <v>0</v>
      </c>
      <c r="D188" s="18">
        <f t="shared" si="20"/>
        <v>0</v>
      </c>
      <c r="E188" s="18">
        <f t="shared" si="21"/>
        <v>0</v>
      </c>
      <c r="F188" s="18">
        <f t="shared" ca="1" si="24"/>
        <v>6.9476354198603194E-2</v>
      </c>
      <c r="G188" s="18">
        <f t="shared" ca="1" si="22"/>
        <v>6.9476354198603194E-2</v>
      </c>
      <c r="H188" s="18">
        <f t="shared" ca="1" si="23"/>
        <v>0.1</v>
      </c>
      <c r="I188" s="18"/>
      <c r="J188" s="18"/>
      <c r="K188" s="18"/>
    </row>
    <row r="189" spans="1:11">
      <c r="A189">
        <v>0</v>
      </c>
      <c r="B189">
        <v>7</v>
      </c>
      <c r="C189">
        <v>0</v>
      </c>
      <c r="D189" s="18">
        <f t="shared" si="20"/>
        <v>0</v>
      </c>
      <c r="E189" s="18">
        <f t="shared" si="21"/>
        <v>0</v>
      </c>
      <c r="F189" s="18">
        <f t="shared" ca="1" si="24"/>
        <v>4.9203194565146866E-2</v>
      </c>
      <c r="G189" s="18">
        <f t="shared" ca="1" si="22"/>
        <v>4.9203194565146866E-2</v>
      </c>
      <c r="H189" s="18">
        <f t="shared" ca="1" si="23"/>
        <v>0</v>
      </c>
      <c r="I189" s="18"/>
      <c r="J189" s="18"/>
      <c r="K189" s="18"/>
    </row>
    <row r="190" spans="1:11">
      <c r="A190">
        <v>0</v>
      </c>
      <c r="B190">
        <v>8</v>
      </c>
      <c r="C190">
        <v>0</v>
      </c>
      <c r="D190" s="18">
        <f t="shared" si="20"/>
        <v>0</v>
      </c>
      <c r="E190" s="18">
        <f t="shared" si="21"/>
        <v>0</v>
      </c>
      <c r="F190" s="18">
        <f t="shared" ca="1" si="24"/>
        <v>1.7238487053205253E-2</v>
      </c>
      <c r="G190" s="18">
        <f t="shared" ca="1" si="22"/>
        <v>1.7238487053205253E-2</v>
      </c>
      <c r="H190" s="18">
        <f t="shared" ca="1" si="23"/>
        <v>0</v>
      </c>
      <c r="I190" s="18"/>
      <c r="J190" s="18"/>
      <c r="K190" s="18"/>
    </row>
    <row r="191" spans="1:11">
      <c r="A191">
        <v>0</v>
      </c>
      <c r="B191">
        <v>10</v>
      </c>
      <c r="C191">
        <v>0</v>
      </c>
      <c r="D191" s="18">
        <f t="shared" si="20"/>
        <v>0</v>
      </c>
      <c r="E191" s="18">
        <f t="shared" si="21"/>
        <v>0</v>
      </c>
      <c r="F191" s="18">
        <f t="shared" ca="1" si="24"/>
        <v>2.5752824445721866E-2</v>
      </c>
      <c r="G191" s="18">
        <f t="shared" ca="1" si="22"/>
        <v>2.5752824445721866E-2</v>
      </c>
      <c r="H191" s="18">
        <f t="shared" ca="1" si="23"/>
        <v>0</v>
      </c>
      <c r="I191" s="18"/>
      <c r="J191" s="18"/>
      <c r="K191" s="18"/>
    </row>
    <row r="192" spans="1:11">
      <c r="A192">
        <v>0</v>
      </c>
      <c r="B192">
        <v>11</v>
      </c>
      <c r="C192">
        <v>0</v>
      </c>
      <c r="D192" s="18">
        <f t="shared" si="20"/>
        <v>0</v>
      </c>
      <c r="E192" s="18">
        <f t="shared" si="21"/>
        <v>0</v>
      </c>
      <c r="F192" s="18">
        <f t="shared" ca="1" si="24"/>
        <v>2.1548356725161068E-2</v>
      </c>
      <c r="G192" s="18">
        <f t="shared" ca="1" si="22"/>
        <v>2.1548356725161068E-2</v>
      </c>
      <c r="H192" s="18">
        <f t="shared" ca="1" si="23"/>
        <v>0</v>
      </c>
      <c r="I192" s="18"/>
      <c r="J192" s="18"/>
      <c r="K192" s="18"/>
    </row>
    <row r="193" spans="1:11">
      <c r="A193">
        <v>0</v>
      </c>
      <c r="B193">
        <v>11</v>
      </c>
      <c r="C193">
        <v>0</v>
      </c>
      <c r="D193" s="18">
        <f t="shared" si="20"/>
        <v>0</v>
      </c>
      <c r="E193" s="18">
        <f t="shared" si="21"/>
        <v>0</v>
      </c>
      <c r="F193" s="18">
        <f t="shared" ca="1" si="24"/>
        <v>5.936702658471843E-2</v>
      </c>
      <c r="G193" s="18">
        <f t="shared" ca="1" si="22"/>
        <v>5.936702658471843E-2</v>
      </c>
      <c r="H193" s="18">
        <f t="shared" ca="1" si="23"/>
        <v>0.1</v>
      </c>
      <c r="I193" s="18"/>
      <c r="J193" s="18"/>
      <c r="K193" s="18"/>
    </row>
    <row r="194" spans="1:11">
      <c r="A194">
        <v>0</v>
      </c>
      <c r="B194">
        <v>7</v>
      </c>
      <c r="C194">
        <v>0</v>
      </c>
      <c r="D194" s="18">
        <f t="shared" ref="D194:D257" si="25">A194/(A194+B194+1)</f>
        <v>0</v>
      </c>
      <c r="E194" s="18">
        <f t="shared" ref="E194:E257" si="26">C194/(A194+B194+1)*LOG(A194+B194+C194+1,100)^2</f>
        <v>0</v>
      </c>
      <c r="F194" s="18">
        <f t="shared" ca="1" si="24"/>
        <v>1.1440049122748408E-2</v>
      </c>
      <c r="G194" s="18">
        <f t="shared" ref="G194:G257" ca="1" si="27">D194-E194+F194</f>
        <v>1.1440049122748408E-2</v>
      </c>
      <c r="H194" s="18">
        <f t="shared" ref="H194:H257" ca="1" si="28">ROUND(G194,1)</f>
        <v>0</v>
      </c>
      <c r="I194" s="18"/>
      <c r="J194" s="18"/>
      <c r="K194" s="18"/>
    </row>
    <row r="195" spans="1:11">
      <c r="A195">
        <v>0</v>
      </c>
      <c r="B195">
        <v>13</v>
      </c>
      <c r="C195">
        <v>0</v>
      </c>
      <c r="D195" s="18">
        <f t="shared" si="25"/>
        <v>0</v>
      </c>
      <c r="E195" s="18">
        <f t="shared" si="26"/>
        <v>0</v>
      </c>
      <c r="F195" s="18">
        <f t="shared" ref="F195:F258" ca="1" si="29">RAND()/10</f>
        <v>6.729390094631936E-2</v>
      </c>
      <c r="G195" s="18">
        <f t="shared" ca="1" si="27"/>
        <v>6.729390094631936E-2</v>
      </c>
      <c r="H195" s="18">
        <f t="shared" ca="1" si="28"/>
        <v>0.1</v>
      </c>
      <c r="I195" s="18"/>
      <c r="J195" s="18"/>
      <c r="K195" s="18"/>
    </row>
    <row r="196" spans="1:11">
      <c r="A196">
        <v>0</v>
      </c>
      <c r="B196">
        <v>14</v>
      </c>
      <c r="C196">
        <v>0</v>
      </c>
      <c r="D196" s="18">
        <f t="shared" si="25"/>
        <v>0</v>
      </c>
      <c r="E196" s="18">
        <f t="shared" si="26"/>
        <v>0</v>
      </c>
      <c r="F196" s="18">
        <f t="shared" ca="1" si="29"/>
        <v>6.6171204785999208E-2</v>
      </c>
      <c r="G196" s="18">
        <f t="shared" ca="1" si="27"/>
        <v>6.6171204785999208E-2</v>
      </c>
      <c r="H196" s="18">
        <f t="shared" ca="1" si="28"/>
        <v>0.1</v>
      </c>
      <c r="I196" s="18"/>
      <c r="J196" s="18"/>
      <c r="K196" s="18"/>
    </row>
    <row r="197" spans="1:11">
      <c r="A197">
        <v>0</v>
      </c>
      <c r="B197">
        <v>14</v>
      </c>
      <c r="C197">
        <v>0</v>
      </c>
      <c r="D197" s="18">
        <f t="shared" si="25"/>
        <v>0</v>
      </c>
      <c r="E197" s="18">
        <f t="shared" si="26"/>
        <v>0</v>
      </c>
      <c r="F197" s="18">
        <f t="shared" ca="1" si="29"/>
        <v>9.7668664854307363E-3</v>
      </c>
      <c r="G197" s="18">
        <f t="shared" ca="1" si="27"/>
        <v>9.7668664854307363E-3</v>
      </c>
      <c r="H197" s="18">
        <f t="shared" ca="1" si="28"/>
        <v>0</v>
      </c>
      <c r="I197" s="18"/>
      <c r="J197" s="18"/>
      <c r="K197" s="18"/>
    </row>
    <row r="198" spans="1:11">
      <c r="A198">
        <v>0</v>
      </c>
      <c r="B198">
        <v>14</v>
      </c>
      <c r="C198">
        <v>0</v>
      </c>
      <c r="D198" s="18">
        <f t="shared" si="25"/>
        <v>0</v>
      </c>
      <c r="E198" s="18">
        <f t="shared" si="26"/>
        <v>0</v>
      </c>
      <c r="F198" s="18">
        <f t="shared" ca="1" si="29"/>
        <v>6.2752059821015144E-2</v>
      </c>
      <c r="G198" s="18">
        <f t="shared" ca="1" si="27"/>
        <v>6.2752059821015144E-2</v>
      </c>
      <c r="H198" s="18">
        <f t="shared" ca="1" si="28"/>
        <v>0.1</v>
      </c>
      <c r="I198" s="18"/>
      <c r="J198" s="18"/>
      <c r="K198" s="18"/>
    </row>
    <row r="199" spans="1:11">
      <c r="A199">
        <v>0</v>
      </c>
      <c r="B199">
        <v>15</v>
      </c>
      <c r="C199">
        <v>0</v>
      </c>
      <c r="D199" s="18">
        <f t="shared" si="25"/>
        <v>0</v>
      </c>
      <c r="E199" s="18">
        <f t="shared" si="26"/>
        <v>0</v>
      </c>
      <c r="F199" s="18">
        <f t="shared" ca="1" si="29"/>
        <v>4.9075988928160882E-2</v>
      </c>
      <c r="G199" s="18">
        <f t="shared" ca="1" si="27"/>
        <v>4.9075988928160882E-2</v>
      </c>
      <c r="H199" s="18">
        <f t="shared" ca="1" si="28"/>
        <v>0</v>
      </c>
      <c r="I199" s="18"/>
      <c r="J199" s="18"/>
      <c r="K199" s="18"/>
    </row>
    <row r="200" spans="1:11">
      <c r="A200">
        <v>0</v>
      </c>
      <c r="B200">
        <v>8</v>
      </c>
      <c r="C200">
        <v>0</v>
      </c>
      <c r="D200" s="18">
        <f t="shared" si="25"/>
        <v>0</v>
      </c>
      <c r="E200" s="18">
        <f t="shared" si="26"/>
        <v>0</v>
      </c>
      <c r="F200" s="18">
        <f t="shared" ca="1" si="29"/>
        <v>1.7376004503009745E-2</v>
      </c>
      <c r="G200" s="18">
        <f t="shared" ca="1" si="27"/>
        <v>1.7376004503009745E-2</v>
      </c>
      <c r="H200" s="18">
        <f t="shared" ca="1" si="28"/>
        <v>0</v>
      </c>
      <c r="I200" s="18"/>
      <c r="J200" s="18"/>
      <c r="K200" s="18"/>
    </row>
    <row r="201" spans="1:11">
      <c r="A201">
        <v>0</v>
      </c>
      <c r="B201">
        <v>16</v>
      </c>
      <c r="C201">
        <v>0</v>
      </c>
      <c r="D201" s="18">
        <f t="shared" si="25"/>
        <v>0</v>
      </c>
      <c r="E201" s="18">
        <f t="shared" si="26"/>
        <v>0</v>
      </c>
      <c r="F201" s="18">
        <f t="shared" ca="1" si="29"/>
        <v>2.3700516426981778E-2</v>
      </c>
      <c r="G201" s="18">
        <f t="shared" ca="1" si="27"/>
        <v>2.3700516426981778E-2</v>
      </c>
      <c r="H201" s="18">
        <f t="shared" ca="1" si="28"/>
        <v>0</v>
      </c>
      <c r="I201" s="18"/>
      <c r="J201" s="18"/>
      <c r="K201" s="18"/>
    </row>
    <row r="202" spans="1:11">
      <c r="A202">
        <v>0</v>
      </c>
      <c r="B202">
        <v>17</v>
      </c>
      <c r="C202">
        <v>0</v>
      </c>
      <c r="D202" s="18">
        <f t="shared" si="25"/>
        <v>0</v>
      </c>
      <c r="E202" s="18">
        <f t="shared" si="26"/>
        <v>0</v>
      </c>
      <c r="F202" s="18">
        <f t="shared" ca="1" si="29"/>
        <v>9.6006017502801619E-2</v>
      </c>
      <c r="G202" s="18">
        <f t="shared" ca="1" si="27"/>
        <v>9.6006017502801619E-2</v>
      </c>
      <c r="H202" s="18">
        <f t="shared" ca="1" si="28"/>
        <v>0.1</v>
      </c>
      <c r="I202" s="18"/>
      <c r="J202" s="18"/>
      <c r="K202" s="18"/>
    </row>
    <row r="203" spans="1:11">
      <c r="A203">
        <v>0</v>
      </c>
      <c r="B203">
        <v>18</v>
      </c>
      <c r="C203">
        <v>0</v>
      </c>
      <c r="D203" s="18">
        <f t="shared" si="25"/>
        <v>0</v>
      </c>
      <c r="E203" s="18">
        <f t="shared" si="26"/>
        <v>0</v>
      </c>
      <c r="F203" s="18">
        <f t="shared" ca="1" si="29"/>
        <v>4.6292943745159468E-3</v>
      </c>
      <c r="G203" s="18">
        <f t="shared" ca="1" si="27"/>
        <v>4.6292943745159468E-3</v>
      </c>
      <c r="H203" s="18">
        <f t="shared" ca="1" si="28"/>
        <v>0</v>
      </c>
      <c r="I203" s="18"/>
      <c r="J203" s="18"/>
      <c r="K203" s="18"/>
    </row>
    <row r="204" spans="1:11">
      <c r="A204">
        <v>0</v>
      </c>
      <c r="B204">
        <v>19</v>
      </c>
      <c r="C204">
        <v>0</v>
      </c>
      <c r="D204" s="18">
        <f t="shared" si="25"/>
        <v>0</v>
      </c>
      <c r="E204" s="18">
        <f t="shared" si="26"/>
        <v>0</v>
      </c>
      <c r="F204" s="18">
        <f t="shared" ca="1" si="29"/>
        <v>1.6239803262285336E-2</v>
      </c>
      <c r="G204" s="18">
        <f t="shared" ca="1" si="27"/>
        <v>1.6239803262285336E-2</v>
      </c>
      <c r="H204" s="18">
        <f t="shared" ca="1" si="28"/>
        <v>0</v>
      </c>
      <c r="I204" s="18"/>
      <c r="J204" s="18"/>
      <c r="K204" s="18"/>
    </row>
    <row r="205" spans="1:11">
      <c r="A205">
        <v>0</v>
      </c>
      <c r="B205">
        <v>19</v>
      </c>
      <c r="C205">
        <v>0</v>
      </c>
      <c r="D205" s="18">
        <f t="shared" si="25"/>
        <v>0</v>
      </c>
      <c r="E205" s="18">
        <f t="shared" si="26"/>
        <v>0</v>
      </c>
      <c r="F205" s="18">
        <f t="shared" ca="1" si="29"/>
        <v>5.3617142661083306E-2</v>
      </c>
      <c r="G205" s="18">
        <f t="shared" ca="1" si="27"/>
        <v>5.3617142661083306E-2</v>
      </c>
      <c r="H205" s="18">
        <f t="shared" ca="1" si="28"/>
        <v>0.1</v>
      </c>
      <c r="I205" s="18"/>
      <c r="J205" s="18"/>
      <c r="K205" s="18"/>
    </row>
    <row r="206" spans="1:11">
      <c r="A206">
        <v>0</v>
      </c>
      <c r="B206">
        <v>20</v>
      </c>
      <c r="C206">
        <v>0</v>
      </c>
      <c r="D206" s="18">
        <f t="shared" si="25"/>
        <v>0</v>
      </c>
      <c r="E206" s="18">
        <f t="shared" si="26"/>
        <v>0</v>
      </c>
      <c r="F206" s="18">
        <f t="shared" ca="1" si="29"/>
        <v>4.9807186454371578E-2</v>
      </c>
      <c r="G206" s="18">
        <f t="shared" ca="1" si="27"/>
        <v>4.9807186454371578E-2</v>
      </c>
      <c r="H206" s="18">
        <f t="shared" ca="1" si="28"/>
        <v>0</v>
      </c>
      <c r="I206" s="18"/>
      <c r="J206" s="18"/>
      <c r="K206" s="18"/>
    </row>
    <row r="207" spans="1:11">
      <c r="A207">
        <v>0</v>
      </c>
      <c r="B207">
        <v>20</v>
      </c>
      <c r="C207">
        <v>0</v>
      </c>
      <c r="D207" s="18">
        <f t="shared" si="25"/>
        <v>0</v>
      </c>
      <c r="E207" s="18">
        <f t="shared" si="26"/>
        <v>0</v>
      </c>
      <c r="F207" s="18">
        <f t="shared" ca="1" si="29"/>
        <v>2.9119230222111391E-2</v>
      </c>
      <c r="G207" s="18">
        <f t="shared" ca="1" si="27"/>
        <v>2.9119230222111391E-2</v>
      </c>
      <c r="H207" s="18">
        <f t="shared" ca="1" si="28"/>
        <v>0</v>
      </c>
      <c r="I207" s="18"/>
      <c r="J207" s="18"/>
      <c r="K207" s="18"/>
    </row>
    <row r="208" spans="1:11">
      <c r="A208">
        <v>0</v>
      </c>
      <c r="B208">
        <v>24</v>
      </c>
      <c r="C208">
        <v>0</v>
      </c>
      <c r="D208" s="18">
        <f t="shared" si="25"/>
        <v>0</v>
      </c>
      <c r="E208" s="18">
        <f t="shared" si="26"/>
        <v>0</v>
      </c>
      <c r="F208" s="18">
        <f t="shared" ca="1" si="29"/>
        <v>6.3011633329848715E-2</v>
      </c>
      <c r="G208" s="18">
        <f t="shared" ca="1" si="27"/>
        <v>6.3011633329848715E-2</v>
      </c>
      <c r="H208" s="18">
        <f t="shared" ca="1" si="28"/>
        <v>0.1</v>
      </c>
      <c r="I208" s="18"/>
      <c r="J208" s="18"/>
      <c r="K208" s="18"/>
    </row>
    <row r="209" spans="1:11">
      <c r="A209">
        <v>0</v>
      </c>
      <c r="B209">
        <v>25</v>
      </c>
      <c r="C209">
        <v>0</v>
      </c>
      <c r="D209" s="18">
        <f t="shared" si="25"/>
        <v>0</v>
      </c>
      <c r="E209" s="18">
        <f t="shared" si="26"/>
        <v>0</v>
      </c>
      <c r="F209" s="18">
        <f t="shared" ca="1" si="29"/>
        <v>1.378735542727234E-2</v>
      </c>
      <c r="G209" s="18">
        <f t="shared" ca="1" si="27"/>
        <v>1.378735542727234E-2</v>
      </c>
      <c r="H209" s="18">
        <f t="shared" ca="1" si="28"/>
        <v>0</v>
      </c>
      <c r="I209" s="18"/>
      <c r="J209" s="18"/>
      <c r="K209" s="18"/>
    </row>
    <row r="210" spans="1:11">
      <c r="A210">
        <v>0</v>
      </c>
      <c r="B210">
        <v>28</v>
      </c>
      <c r="C210">
        <v>0</v>
      </c>
      <c r="D210" s="18">
        <f t="shared" si="25"/>
        <v>0</v>
      </c>
      <c r="E210" s="18">
        <f t="shared" si="26"/>
        <v>0</v>
      </c>
      <c r="F210" s="18">
        <f t="shared" ca="1" si="29"/>
        <v>6.6035861053324138E-2</v>
      </c>
      <c r="G210" s="18">
        <f t="shared" ca="1" si="27"/>
        <v>6.6035861053324138E-2</v>
      </c>
      <c r="H210" s="18">
        <f t="shared" ca="1" si="28"/>
        <v>0.1</v>
      </c>
      <c r="I210" s="18"/>
      <c r="J210" s="18"/>
      <c r="K210" s="18"/>
    </row>
    <row r="211" spans="1:11">
      <c r="A211">
        <v>0</v>
      </c>
      <c r="B211">
        <v>30</v>
      </c>
      <c r="C211">
        <v>0</v>
      </c>
      <c r="D211" s="18">
        <f t="shared" si="25"/>
        <v>0</v>
      </c>
      <c r="E211" s="18">
        <f t="shared" si="26"/>
        <v>0</v>
      </c>
      <c r="F211" s="18">
        <f t="shared" ca="1" si="29"/>
        <v>6.7492658875494826E-2</v>
      </c>
      <c r="G211" s="18">
        <f t="shared" ca="1" si="27"/>
        <v>6.7492658875494826E-2</v>
      </c>
      <c r="H211" s="18">
        <f t="shared" ca="1" si="28"/>
        <v>0.1</v>
      </c>
      <c r="I211" s="18"/>
      <c r="J211" s="18"/>
      <c r="K211" s="18"/>
    </row>
    <row r="212" spans="1:11">
      <c r="A212">
        <v>0</v>
      </c>
      <c r="B212">
        <v>33</v>
      </c>
      <c r="C212">
        <v>0</v>
      </c>
      <c r="D212" s="18">
        <f t="shared" si="25"/>
        <v>0</v>
      </c>
      <c r="E212" s="18">
        <f t="shared" si="26"/>
        <v>0</v>
      </c>
      <c r="F212" s="18">
        <f t="shared" ca="1" si="29"/>
        <v>5.0303743065277684E-2</v>
      </c>
      <c r="G212" s="18">
        <f t="shared" ca="1" si="27"/>
        <v>5.0303743065277684E-2</v>
      </c>
      <c r="H212" s="18">
        <f t="shared" ca="1" si="28"/>
        <v>0.1</v>
      </c>
      <c r="I212" s="18"/>
      <c r="J212" s="18"/>
      <c r="K212" s="18"/>
    </row>
    <row r="213" spans="1:11">
      <c r="A213">
        <v>0</v>
      </c>
      <c r="B213">
        <v>35</v>
      </c>
      <c r="C213">
        <v>0</v>
      </c>
      <c r="D213" s="18">
        <f t="shared" si="25"/>
        <v>0</v>
      </c>
      <c r="E213" s="18">
        <f t="shared" si="26"/>
        <v>0</v>
      </c>
      <c r="F213" s="18">
        <f t="shared" ca="1" si="29"/>
        <v>1.7992091595588532E-2</v>
      </c>
      <c r="G213" s="18">
        <f t="shared" ca="1" si="27"/>
        <v>1.7992091595588532E-2</v>
      </c>
      <c r="H213" s="18">
        <f t="shared" ca="1" si="28"/>
        <v>0</v>
      </c>
      <c r="I213" s="18"/>
      <c r="J213" s="18"/>
      <c r="K213" s="18"/>
    </row>
    <row r="214" spans="1:11">
      <c r="A214">
        <v>0</v>
      </c>
      <c r="B214">
        <v>35</v>
      </c>
      <c r="C214">
        <v>0</v>
      </c>
      <c r="D214" s="18">
        <f t="shared" si="25"/>
        <v>0</v>
      </c>
      <c r="E214" s="18">
        <f t="shared" si="26"/>
        <v>0</v>
      </c>
      <c r="F214" s="18">
        <f t="shared" ca="1" si="29"/>
        <v>6.4176318152551343E-2</v>
      </c>
      <c r="G214" s="18">
        <f t="shared" ca="1" si="27"/>
        <v>6.4176318152551343E-2</v>
      </c>
      <c r="H214" s="18">
        <f t="shared" ca="1" si="28"/>
        <v>0.1</v>
      </c>
      <c r="I214" s="18"/>
      <c r="J214" s="18"/>
      <c r="K214" s="18"/>
    </row>
    <row r="215" spans="1:11">
      <c r="A215">
        <v>0</v>
      </c>
      <c r="B215">
        <v>36</v>
      </c>
      <c r="C215">
        <v>0</v>
      </c>
      <c r="D215" s="18">
        <f t="shared" si="25"/>
        <v>0</v>
      </c>
      <c r="E215" s="18">
        <f t="shared" si="26"/>
        <v>0</v>
      </c>
      <c r="F215" s="18">
        <f t="shared" ca="1" si="29"/>
        <v>1.3129458120847714E-2</v>
      </c>
      <c r="G215" s="18">
        <f t="shared" ca="1" si="27"/>
        <v>1.3129458120847714E-2</v>
      </c>
      <c r="H215" s="18">
        <f t="shared" ca="1" si="28"/>
        <v>0</v>
      </c>
      <c r="I215" s="18"/>
      <c r="J215" s="18"/>
      <c r="K215" s="18"/>
    </row>
    <row r="216" spans="1:11">
      <c r="A216">
        <v>0</v>
      </c>
      <c r="B216">
        <v>41</v>
      </c>
      <c r="C216">
        <v>0</v>
      </c>
      <c r="D216" s="18">
        <f t="shared" si="25"/>
        <v>0</v>
      </c>
      <c r="E216" s="18">
        <f t="shared" si="26"/>
        <v>0</v>
      </c>
      <c r="F216" s="18">
        <f t="shared" ca="1" si="29"/>
        <v>2.9413158423804864E-2</v>
      </c>
      <c r="G216" s="18">
        <f t="shared" ca="1" si="27"/>
        <v>2.9413158423804864E-2</v>
      </c>
      <c r="H216" s="18">
        <f t="shared" ca="1" si="28"/>
        <v>0</v>
      </c>
      <c r="I216" s="18"/>
      <c r="J216" s="18"/>
      <c r="K216" s="18"/>
    </row>
    <row r="217" spans="1:11">
      <c r="A217">
        <v>0</v>
      </c>
      <c r="B217">
        <v>47</v>
      </c>
      <c r="C217">
        <v>0</v>
      </c>
      <c r="D217" s="18">
        <f t="shared" si="25"/>
        <v>0</v>
      </c>
      <c r="E217" s="18">
        <f t="shared" si="26"/>
        <v>0</v>
      </c>
      <c r="F217" s="18">
        <f t="shared" ca="1" si="29"/>
        <v>6.4295912492547073E-3</v>
      </c>
      <c r="G217" s="18">
        <f t="shared" ca="1" si="27"/>
        <v>6.4295912492547073E-3</v>
      </c>
      <c r="H217" s="18">
        <f t="shared" ca="1" si="28"/>
        <v>0</v>
      </c>
      <c r="I217" s="18"/>
      <c r="J217" s="18"/>
      <c r="K217" s="18"/>
    </row>
    <row r="218" spans="1:11">
      <c r="A218">
        <v>0</v>
      </c>
      <c r="B218">
        <v>23</v>
      </c>
      <c r="C218">
        <v>0</v>
      </c>
      <c r="D218" s="18">
        <f t="shared" si="25"/>
        <v>0</v>
      </c>
      <c r="E218" s="18">
        <f t="shared" si="26"/>
        <v>0</v>
      </c>
      <c r="F218" s="18">
        <f t="shared" ca="1" si="29"/>
        <v>4.3713105637333674E-2</v>
      </c>
      <c r="G218" s="18">
        <f t="shared" ca="1" si="27"/>
        <v>4.3713105637333674E-2</v>
      </c>
      <c r="H218" s="18">
        <f t="shared" ca="1" si="28"/>
        <v>0</v>
      </c>
      <c r="I218" s="18"/>
      <c r="J218" s="18"/>
      <c r="K218" s="18"/>
    </row>
    <row r="219" spans="1:11">
      <c r="A219">
        <v>0</v>
      </c>
      <c r="B219">
        <v>227</v>
      </c>
      <c r="C219">
        <v>0</v>
      </c>
      <c r="D219" s="18">
        <f t="shared" si="25"/>
        <v>0</v>
      </c>
      <c r="E219" s="18">
        <f t="shared" si="26"/>
        <v>0</v>
      </c>
      <c r="F219" s="18">
        <f t="shared" ca="1" si="29"/>
        <v>8.4682219998258146E-2</v>
      </c>
      <c r="G219" s="18">
        <f t="shared" ca="1" si="27"/>
        <v>8.4682219998258146E-2</v>
      </c>
      <c r="H219" s="18">
        <f t="shared" ca="1" si="28"/>
        <v>0.1</v>
      </c>
      <c r="I219" s="18"/>
      <c r="J219" s="18"/>
      <c r="K219" s="18"/>
    </row>
    <row r="220" spans="1:11">
      <c r="A220">
        <v>0</v>
      </c>
      <c r="B220">
        <v>11</v>
      </c>
      <c r="C220">
        <v>0</v>
      </c>
      <c r="D220" s="18">
        <f t="shared" si="25"/>
        <v>0</v>
      </c>
      <c r="E220" s="18">
        <f t="shared" si="26"/>
        <v>0</v>
      </c>
      <c r="F220" s="18">
        <f t="shared" ca="1" si="29"/>
        <v>7.3910877230476568E-2</v>
      </c>
      <c r="G220" s="18">
        <f t="shared" ca="1" si="27"/>
        <v>7.3910877230476568E-2</v>
      </c>
      <c r="H220" s="18">
        <f t="shared" ca="1" si="28"/>
        <v>0.1</v>
      </c>
      <c r="I220" s="18"/>
      <c r="J220" s="18"/>
      <c r="K220" s="18"/>
    </row>
    <row r="221" spans="1:11">
      <c r="A221">
        <v>0</v>
      </c>
      <c r="B221">
        <v>7</v>
      </c>
      <c r="C221">
        <v>0</v>
      </c>
      <c r="D221" s="18">
        <f t="shared" si="25"/>
        <v>0</v>
      </c>
      <c r="E221" s="18">
        <f t="shared" si="26"/>
        <v>0</v>
      </c>
      <c r="F221" s="18">
        <f t="shared" ca="1" si="29"/>
        <v>7.0719822464681156E-2</v>
      </c>
      <c r="G221" s="18">
        <f t="shared" ca="1" si="27"/>
        <v>7.0719822464681156E-2</v>
      </c>
      <c r="H221" s="18">
        <f t="shared" ca="1" si="28"/>
        <v>0.1</v>
      </c>
      <c r="I221" s="18"/>
      <c r="J221" s="18"/>
      <c r="K221" s="18"/>
    </row>
    <row r="222" spans="1:11">
      <c r="A222">
        <v>0</v>
      </c>
      <c r="B222">
        <v>16</v>
      </c>
      <c r="C222">
        <v>0</v>
      </c>
      <c r="D222" s="18">
        <f t="shared" si="25"/>
        <v>0</v>
      </c>
      <c r="E222" s="18">
        <f t="shared" si="26"/>
        <v>0</v>
      </c>
      <c r="F222" s="18">
        <f t="shared" ca="1" si="29"/>
        <v>4.6832730927290143E-2</v>
      </c>
      <c r="G222" s="18">
        <f t="shared" ca="1" si="27"/>
        <v>4.6832730927290143E-2</v>
      </c>
      <c r="H222" s="18">
        <f t="shared" ca="1" si="28"/>
        <v>0</v>
      </c>
      <c r="I222" s="18"/>
      <c r="J222" s="18"/>
      <c r="K222" s="18"/>
    </row>
    <row r="223" spans="1:11">
      <c r="A223">
        <v>0</v>
      </c>
      <c r="B223">
        <v>5</v>
      </c>
      <c r="C223">
        <v>0</v>
      </c>
      <c r="D223" s="18">
        <f t="shared" si="25"/>
        <v>0</v>
      </c>
      <c r="E223" s="18">
        <f t="shared" si="26"/>
        <v>0</v>
      </c>
      <c r="F223" s="18">
        <f t="shared" ca="1" si="29"/>
        <v>1.8660665664473663E-2</v>
      </c>
      <c r="G223" s="18">
        <f t="shared" ca="1" si="27"/>
        <v>1.8660665664473663E-2</v>
      </c>
      <c r="H223" s="18">
        <f t="shared" ca="1" si="28"/>
        <v>0</v>
      </c>
      <c r="I223" s="18"/>
      <c r="J223" s="18"/>
      <c r="K223" s="18"/>
    </row>
    <row r="224" spans="1:11">
      <c r="A224">
        <v>0</v>
      </c>
      <c r="B224">
        <v>11</v>
      </c>
      <c r="C224">
        <v>0</v>
      </c>
      <c r="D224" s="18">
        <f t="shared" si="25"/>
        <v>0</v>
      </c>
      <c r="E224" s="18">
        <f t="shared" si="26"/>
        <v>0</v>
      </c>
      <c r="F224" s="18">
        <f t="shared" ca="1" si="29"/>
        <v>7.3165899878963964E-2</v>
      </c>
      <c r="G224" s="18">
        <f t="shared" ca="1" si="27"/>
        <v>7.3165899878963964E-2</v>
      </c>
      <c r="H224" s="18">
        <f t="shared" ca="1" si="28"/>
        <v>0.1</v>
      </c>
      <c r="I224" s="18"/>
      <c r="J224" s="18"/>
      <c r="K224" s="18"/>
    </row>
    <row r="225" spans="1:11">
      <c r="A225">
        <v>0</v>
      </c>
      <c r="B225">
        <v>9</v>
      </c>
      <c r="C225">
        <v>0</v>
      </c>
      <c r="D225" s="18">
        <f t="shared" si="25"/>
        <v>0</v>
      </c>
      <c r="E225" s="18">
        <f t="shared" si="26"/>
        <v>0</v>
      </c>
      <c r="F225" s="18">
        <f t="shared" ca="1" si="29"/>
        <v>5.2259408142921196E-2</v>
      </c>
      <c r="G225" s="18">
        <f t="shared" ca="1" si="27"/>
        <v>5.2259408142921196E-2</v>
      </c>
      <c r="H225" s="18">
        <f t="shared" ca="1" si="28"/>
        <v>0.1</v>
      </c>
      <c r="I225" s="18"/>
      <c r="J225" s="18"/>
      <c r="K225" s="18"/>
    </row>
    <row r="226" spans="1:11">
      <c r="A226">
        <v>0</v>
      </c>
      <c r="B226">
        <v>19</v>
      </c>
      <c r="C226">
        <v>0</v>
      </c>
      <c r="D226" s="18">
        <f t="shared" si="25"/>
        <v>0</v>
      </c>
      <c r="E226" s="18">
        <f t="shared" si="26"/>
        <v>0</v>
      </c>
      <c r="F226" s="18">
        <f t="shared" ca="1" si="29"/>
        <v>9.0848243195414458E-2</v>
      </c>
      <c r="G226" s="18">
        <f t="shared" ca="1" si="27"/>
        <v>9.0848243195414458E-2</v>
      </c>
      <c r="H226" s="18">
        <f t="shared" ca="1" si="28"/>
        <v>0.1</v>
      </c>
      <c r="I226" s="18"/>
      <c r="J226" s="18"/>
      <c r="K226" s="18"/>
    </row>
    <row r="227" spans="1:11">
      <c r="A227">
        <v>0</v>
      </c>
      <c r="B227">
        <v>59</v>
      </c>
      <c r="C227">
        <v>0</v>
      </c>
      <c r="D227" s="18">
        <f t="shared" si="25"/>
        <v>0</v>
      </c>
      <c r="E227" s="18">
        <f t="shared" si="26"/>
        <v>0</v>
      </c>
      <c r="F227" s="18">
        <f t="shared" ca="1" si="29"/>
        <v>2.2344437701202736E-2</v>
      </c>
      <c r="G227" s="18">
        <f t="shared" ca="1" si="27"/>
        <v>2.2344437701202736E-2</v>
      </c>
      <c r="H227" s="18">
        <f t="shared" ca="1" si="28"/>
        <v>0</v>
      </c>
      <c r="I227" s="18"/>
      <c r="J227" s="18"/>
      <c r="K227" s="18"/>
    </row>
    <row r="228" spans="1:11">
      <c r="A228">
        <v>0</v>
      </c>
      <c r="B228">
        <v>19</v>
      </c>
      <c r="C228">
        <v>0</v>
      </c>
      <c r="D228" s="18">
        <f t="shared" si="25"/>
        <v>0</v>
      </c>
      <c r="E228" s="18">
        <f t="shared" si="26"/>
        <v>0</v>
      </c>
      <c r="F228" s="18">
        <f t="shared" ca="1" si="29"/>
        <v>2.1523979506731582E-2</v>
      </c>
      <c r="G228" s="18">
        <f t="shared" ca="1" si="27"/>
        <v>2.1523979506731582E-2</v>
      </c>
      <c r="H228" s="18">
        <f t="shared" ca="1" si="28"/>
        <v>0</v>
      </c>
      <c r="I228" s="18"/>
      <c r="J228" s="18"/>
      <c r="K228" s="18"/>
    </row>
    <row r="229" spans="1:11">
      <c r="A229">
        <v>0</v>
      </c>
      <c r="B229">
        <v>25</v>
      </c>
      <c r="C229">
        <v>0</v>
      </c>
      <c r="D229" s="18">
        <f t="shared" si="25"/>
        <v>0</v>
      </c>
      <c r="E229" s="18">
        <f t="shared" si="26"/>
        <v>0</v>
      </c>
      <c r="F229" s="18">
        <f t="shared" ca="1" si="29"/>
        <v>3.291410523912449E-2</v>
      </c>
      <c r="G229" s="18">
        <f t="shared" ca="1" si="27"/>
        <v>3.291410523912449E-2</v>
      </c>
      <c r="H229" s="18">
        <f t="shared" ca="1" si="28"/>
        <v>0</v>
      </c>
      <c r="I229" s="18"/>
      <c r="J229" s="18"/>
      <c r="K229" s="18"/>
    </row>
    <row r="230" spans="1:11">
      <c r="A230">
        <v>0</v>
      </c>
      <c r="B230">
        <v>45</v>
      </c>
      <c r="C230">
        <v>0</v>
      </c>
      <c r="D230" s="18">
        <f t="shared" si="25"/>
        <v>0</v>
      </c>
      <c r="E230" s="18">
        <f t="shared" si="26"/>
        <v>0</v>
      </c>
      <c r="F230" s="18">
        <f t="shared" ca="1" si="29"/>
        <v>4.8217465506567171E-2</v>
      </c>
      <c r="G230" s="18">
        <f t="shared" ca="1" si="27"/>
        <v>4.8217465506567171E-2</v>
      </c>
      <c r="H230" s="18">
        <f t="shared" ca="1" si="28"/>
        <v>0</v>
      </c>
      <c r="I230" s="18"/>
      <c r="J230" s="18"/>
      <c r="K230" s="18"/>
    </row>
    <row r="231" spans="1:11">
      <c r="A231">
        <v>0</v>
      </c>
      <c r="B231">
        <v>7</v>
      </c>
      <c r="C231">
        <v>0</v>
      </c>
      <c r="D231" s="18">
        <f t="shared" si="25"/>
        <v>0</v>
      </c>
      <c r="E231" s="18">
        <f t="shared" si="26"/>
        <v>0</v>
      </c>
      <c r="F231" s="18">
        <f t="shared" ca="1" si="29"/>
        <v>7.105442810331597E-2</v>
      </c>
      <c r="G231" s="18">
        <f t="shared" ca="1" si="27"/>
        <v>7.105442810331597E-2</v>
      </c>
      <c r="H231" s="18">
        <f t="shared" ca="1" si="28"/>
        <v>0.1</v>
      </c>
      <c r="I231" s="18"/>
      <c r="J231" s="18"/>
      <c r="K231" s="18"/>
    </row>
    <row r="232" spans="1:11">
      <c r="A232">
        <v>0</v>
      </c>
      <c r="B232">
        <v>5</v>
      </c>
      <c r="C232">
        <v>0</v>
      </c>
      <c r="D232" s="18">
        <f t="shared" si="25"/>
        <v>0</v>
      </c>
      <c r="E232" s="18">
        <f t="shared" si="26"/>
        <v>0</v>
      </c>
      <c r="F232" s="18">
        <f t="shared" ca="1" si="29"/>
        <v>4.896293358927982E-2</v>
      </c>
      <c r="G232" s="18">
        <f t="shared" ca="1" si="27"/>
        <v>4.896293358927982E-2</v>
      </c>
      <c r="H232" s="18">
        <f t="shared" ca="1" si="28"/>
        <v>0</v>
      </c>
      <c r="I232" s="18"/>
      <c r="J232" s="18"/>
      <c r="K232" s="18"/>
    </row>
    <row r="233" spans="1:11">
      <c r="A233">
        <v>0</v>
      </c>
      <c r="B233">
        <v>6</v>
      </c>
      <c r="C233">
        <v>0</v>
      </c>
      <c r="D233" s="18">
        <f t="shared" si="25"/>
        <v>0</v>
      </c>
      <c r="E233" s="18">
        <f t="shared" si="26"/>
        <v>0</v>
      </c>
      <c r="F233" s="18">
        <f t="shared" ca="1" si="29"/>
        <v>3.8087501130880329E-3</v>
      </c>
      <c r="G233" s="18">
        <f t="shared" ca="1" si="27"/>
        <v>3.8087501130880329E-3</v>
      </c>
      <c r="H233" s="18">
        <f t="shared" ca="1" si="28"/>
        <v>0</v>
      </c>
      <c r="I233" s="18"/>
      <c r="J233" s="18"/>
      <c r="K233" s="18"/>
    </row>
    <row r="234" spans="1:11">
      <c r="A234">
        <v>0</v>
      </c>
      <c r="B234">
        <v>17</v>
      </c>
      <c r="C234">
        <v>0</v>
      </c>
      <c r="D234" s="18">
        <f t="shared" si="25"/>
        <v>0</v>
      </c>
      <c r="E234" s="18">
        <f t="shared" si="26"/>
        <v>0</v>
      </c>
      <c r="F234" s="18">
        <f t="shared" ca="1" si="29"/>
        <v>1.7140058024560333E-2</v>
      </c>
      <c r="G234" s="18">
        <f t="shared" ca="1" si="27"/>
        <v>1.7140058024560333E-2</v>
      </c>
      <c r="H234" s="18">
        <f t="shared" ca="1" si="28"/>
        <v>0</v>
      </c>
      <c r="I234" s="18"/>
      <c r="J234" s="18"/>
      <c r="K234" s="18"/>
    </row>
    <row r="235" spans="1:11">
      <c r="A235">
        <v>0</v>
      </c>
      <c r="B235">
        <v>11</v>
      </c>
      <c r="C235">
        <v>0</v>
      </c>
      <c r="D235" s="18">
        <f t="shared" si="25"/>
        <v>0</v>
      </c>
      <c r="E235" s="18">
        <f t="shared" si="26"/>
        <v>0</v>
      </c>
      <c r="F235" s="18">
        <f t="shared" ca="1" si="29"/>
        <v>6.9667198775872727E-2</v>
      </c>
      <c r="G235" s="18">
        <f t="shared" ca="1" si="27"/>
        <v>6.9667198775872727E-2</v>
      </c>
      <c r="H235" s="18">
        <f t="shared" ca="1" si="28"/>
        <v>0.1</v>
      </c>
      <c r="I235" s="18"/>
      <c r="J235" s="18"/>
      <c r="K235" s="18"/>
    </row>
    <row r="236" spans="1:11">
      <c r="A236">
        <v>0</v>
      </c>
      <c r="B236">
        <v>14</v>
      </c>
      <c r="C236">
        <v>0</v>
      </c>
      <c r="D236" s="18">
        <f t="shared" si="25"/>
        <v>0</v>
      </c>
      <c r="E236" s="18">
        <f t="shared" si="26"/>
        <v>0</v>
      </c>
      <c r="F236" s="18">
        <f t="shared" ca="1" si="29"/>
        <v>8.1088533735601917E-2</v>
      </c>
      <c r="G236" s="18">
        <f t="shared" ca="1" si="27"/>
        <v>8.1088533735601917E-2</v>
      </c>
      <c r="H236" s="18">
        <f t="shared" ca="1" si="28"/>
        <v>0.1</v>
      </c>
      <c r="I236" s="18"/>
      <c r="J236" s="18"/>
      <c r="K236" s="18"/>
    </row>
    <row r="237" spans="1:11">
      <c r="A237">
        <v>0</v>
      </c>
      <c r="B237">
        <v>7</v>
      </c>
      <c r="C237">
        <v>0</v>
      </c>
      <c r="D237" s="18">
        <f t="shared" si="25"/>
        <v>0</v>
      </c>
      <c r="E237" s="18">
        <f t="shared" si="26"/>
        <v>0</v>
      </c>
      <c r="F237" s="18">
        <f t="shared" ca="1" si="29"/>
        <v>7.272665866646319E-2</v>
      </c>
      <c r="G237" s="18">
        <f t="shared" ca="1" si="27"/>
        <v>7.272665866646319E-2</v>
      </c>
      <c r="H237" s="18">
        <f t="shared" ca="1" si="28"/>
        <v>0.1</v>
      </c>
      <c r="I237" s="18"/>
      <c r="J237" s="18"/>
      <c r="K237" s="18"/>
    </row>
    <row r="238" spans="1:11">
      <c r="A238">
        <v>0</v>
      </c>
      <c r="B238">
        <v>10</v>
      </c>
      <c r="C238">
        <v>0</v>
      </c>
      <c r="D238" s="18">
        <f t="shared" si="25"/>
        <v>0</v>
      </c>
      <c r="E238" s="18">
        <f t="shared" si="26"/>
        <v>0</v>
      </c>
      <c r="F238" s="18">
        <f t="shared" ca="1" si="29"/>
        <v>9.4799066679183058E-2</v>
      </c>
      <c r="G238" s="18">
        <f t="shared" ca="1" si="27"/>
        <v>9.4799066679183058E-2</v>
      </c>
      <c r="H238" s="18">
        <f t="shared" ca="1" si="28"/>
        <v>0.1</v>
      </c>
      <c r="I238" s="18"/>
      <c r="J238" s="18"/>
      <c r="K238" s="18"/>
    </row>
    <row r="239" spans="1:11">
      <c r="A239">
        <v>0</v>
      </c>
      <c r="B239">
        <v>13</v>
      </c>
      <c r="C239">
        <v>0</v>
      </c>
      <c r="D239" s="18">
        <f t="shared" si="25"/>
        <v>0</v>
      </c>
      <c r="E239" s="18">
        <f t="shared" si="26"/>
        <v>0</v>
      </c>
      <c r="F239" s="18">
        <f t="shared" ca="1" si="29"/>
        <v>5.8189838191362361E-3</v>
      </c>
      <c r="G239" s="18">
        <f t="shared" ca="1" si="27"/>
        <v>5.8189838191362361E-3</v>
      </c>
      <c r="H239" s="18">
        <f t="shared" ca="1" si="28"/>
        <v>0</v>
      </c>
      <c r="I239" s="18"/>
      <c r="J239" s="18"/>
      <c r="K239" s="18"/>
    </row>
    <row r="240" spans="1:11">
      <c r="A240">
        <v>0</v>
      </c>
      <c r="B240">
        <v>6</v>
      </c>
      <c r="C240">
        <v>0</v>
      </c>
      <c r="D240" s="18">
        <f t="shared" si="25"/>
        <v>0</v>
      </c>
      <c r="E240" s="18">
        <f t="shared" si="26"/>
        <v>0</v>
      </c>
      <c r="F240" s="18">
        <f t="shared" ca="1" si="29"/>
        <v>6.9779629296878309E-2</v>
      </c>
      <c r="G240" s="18">
        <f t="shared" ca="1" si="27"/>
        <v>6.9779629296878309E-2</v>
      </c>
      <c r="H240" s="18">
        <f t="shared" ca="1" si="28"/>
        <v>0.1</v>
      </c>
      <c r="I240" s="18"/>
      <c r="J240" s="18"/>
      <c r="K240" s="18"/>
    </row>
    <row r="241" spans="1:11">
      <c r="A241">
        <v>0</v>
      </c>
      <c r="B241">
        <v>11</v>
      </c>
      <c r="C241">
        <v>0</v>
      </c>
      <c r="D241" s="18">
        <f t="shared" si="25"/>
        <v>0</v>
      </c>
      <c r="E241" s="18">
        <f t="shared" si="26"/>
        <v>0</v>
      </c>
      <c r="F241" s="18">
        <f t="shared" ca="1" si="29"/>
        <v>1.5934904864867993E-2</v>
      </c>
      <c r="G241" s="18">
        <f t="shared" ca="1" si="27"/>
        <v>1.5934904864867993E-2</v>
      </c>
      <c r="H241" s="18">
        <f t="shared" ca="1" si="28"/>
        <v>0</v>
      </c>
      <c r="I241" s="18"/>
      <c r="J241" s="18"/>
      <c r="K241" s="18"/>
    </row>
    <row r="242" spans="1:11">
      <c r="A242">
        <v>0</v>
      </c>
      <c r="B242">
        <v>5</v>
      </c>
      <c r="C242">
        <v>0</v>
      </c>
      <c r="D242" s="18">
        <f t="shared" si="25"/>
        <v>0</v>
      </c>
      <c r="E242" s="18">
        <f t="shared" si="26"/>
        <v>0</v>
      </c>
      <c r="F242" s="18">
        <f t="shared" ca="1" si="29"/>
        <v>7.512320323310606E-3</v>
      </c>
      <c r="G242" s="18">
        <f t="shared" ca="1" si="27"/>
        <v>7.512320323310606E-3</v>
      </c>
      <c r="H242" s="18">
        <f t="shared" ca="1" si="28"/>
        <v>0</v>
      </c>
      <c r="I242" s="18"/>
      <c r="J242" s="18"/>
      <c r="K242" s="18"/>
    </row>
    <row r="243" spans="1:11">
      <c r="A243">
        <v>0</v>
      </c>
      <c r="B243">
        <v>7</v>
      </c>
      <c r="C243">
        <v>0</v>
      </c>
      <c r="D243" s="18">
        <f t="shared" si="25"/>
        <v>0</v>
      </c>
      <c r="E243" s="18">
        <f t="shared" si="26"/>
        <v>0</v>
      </c>
      <c r="F243" s="18">
        <f t="shared" ca="1" si="29"/>
        <v>2.5858507112787022E-2</v>
      </c>
      <c r="G243" s="18">
        <f t="shared" ca="1" si="27"/>
        <v>2.5858507112787022E-2</v>
      </c>
      <c r="H243" s="18">
        <f t="shared" ca="1" si="28"/>
        <v>0</v>
      </c>
      <c r="I243" s="18"/>
      <c r="J243" s="18"/>
      <c r="K243" s="18"/>
    </row>
    <row r="244" spans="1:11">
      <c r="A244">
        <v>0</v>
      </c>
      <c r="B244">
        <v>21</v>
      </c>
      <c r="C244">
        <v>0</v>
      </c>
      <c r="D244" s="18">
        <f t="shared" si="25"/>
        <v>0</v>
      </c>
      <c r="E244" s="18">
        <f t="shared" si="26"/>
        <v>0</v>
      </c>
      <c r="F244" s="18">
        <f t="shared" ca="1" si="29"/>
        <v>3.8164313867934598E-2</v>
      </c>
      <c r="G244" s="18">
        <f t="shared" ca="1" si="27"/>
        <v>3.8164313867934598E-2</v>
      </c>
      <c r="H244" s="18">
        <f t="shared" ca="1" si="28"/>
        <v>0</v>
      </c>
      <c r="I244" s="18"/>
      <c r="J244" s="18"/>
      <c r="K244" s="18"/>
    </row>
    <row r="245" spans="1:11">
      <c r="A245">
        <v>0</v>
      </c>
      <c r="B245">
        <v>38</v>
      </c>
      <c r="C245">
        <v>0</v>
      </c>
      <c r="D245" s="18">
        <f t="shared" si="25"/>
        <v>0</v>
      </c>
      <c r="E245" s="18">
        <f t="shared" si="26"/>
        <v>0</v>
      </c>
      <c r="F245" s="18">
        <f t="shared" ca="1" si="29"/>
        <v>1.107408498074185E-2</v>
      </c>
      <c r="G245" s="18">
        <f t="shared" ca="1" si="27"/>
        <v>1.107408498074185E-2</v>
      </c>
      <c r="H245" s="18">
        <f t="shared" ca="1" si="28"/>
        <v>0</v>
      </c>
      <c r="I245" s="18"/>
      <c r="J245" s="18"/>
      <c r="K245" s="18"/>
    </row>
    <row r="246" spans="1:11">
      <c r="A246">
        <v>0</v>
      </c>
      <c r="B246">
        <v>13</v>
      </c>
      <c r="C246">
        <v>0</v>
      </c>
      <c r="D246" s="18">
        <f t="shared" si="25"/>
        <v>0</v>
      </c>
      <c r="E246" s="18">
        <f t="shared" si="26"/>
        <v>0</v>
      </c>
      <c r="F246" s="18">
        <f t="shared" ca="1" si="29"/>
        <v>3.8753452266844304E-2</v>
      </c>
      <c r="G246" s="18">
        <f t="shared" ca="1" si="27"/>
        <v>3.8753452266844304E-2</v>
      </c>
      <c r="H246" s="18">
        <f t="shared" ca="1" si="28"/>
        <v>0</v>
      </c>
      <c r="I246" s="18"/>
      <c r="J246" s="18"/>
      <c r="K246" s="18"/>
    </row>
    <row r="247" spans="1:11">
      <c r="A247">
        <v>0</v>
      </c>
      <c r="B247">
        <v>18</v>
      </c>
      <c r="C247">
        <v>0</v>
      </c>
      <c r="D247" s="18">
        <f t="shared" si="25"/>
        <v>0</v>
      </c>
      <c r="E247" s="18">
        <f t="shared" si="26"/>
        <v>0</v>
      </c>
      <c r="F247" s="18">
        <f t="shared" ca="1" si="29"/>
        <v>3.6470460336899393E-2</v>
      </c>
      <c r="G247" s="18">
        <f t="shared" ca="1" si="27"/>
        <v>3.6470460336899393E-2</v>
      </c>
      <c r="H247" s="18">
        <f t="shared" ca="1" si="28"/>
        <v>0</v>
      </c>
      <c r="I247" s="18"/>
      <c r="J247" s="18"/>
      <c r="K247" s="18"/>
    </row>
    <row r="248" spans="1:11">
      <c r="A248">
        <v>0</v>
      </c>
      <c r="B248">
        <v>5</v>
      </c>
      <c r="C248">
        <v>0</v>
      </c>
      <c r="D248" s="18">
        <f t="shared" si="25"/>
        <v>0</v>
      </c>
      <c r="E248" s="18">
        <f t="shared" si="26"/>
        <v>0</v>
      </c>
      <c r="F248" s="18">
        <f t="shared" ca="1" si="29"/>
        <v>6.77611069705992E-2</v>
      </c>
      <c r="G248" s="18">
        <f t="shared" ca="1" si="27"/>
        <v>6.77611069705992E-2</v>
      </c>
      <c r="H248" s="18">
        <f t="shared" ca="1" si="28"/>
        <v>0.1</v>
      </c>
      <c r="I248" s="18"/>
      <c r="J248" s="18"/>
      <c r="K248" s="18"/>
    </row>
    <row r="249" spans="1:11">
      <c r="A249">
        <v>0</v>
      </c>
      <c r="B249">
        <v>9</v>
      </c>
      <c r="C249">
        <v>0</v>
      </c>
      <c r="D249" s="18">
        <f t="shared" si="25"/>
        <v>0</v>
      </c>
      <c r="E249" s="18">
        <f t="shared" si="26"/>
        <v>0</v>
      </c>
      <c r="F249" s="18">
        <f t="shared" ca="1" si="29"/>
        <v>7.3629862404379492E-2</v>
      </c>
      <c r="G249" s="18">
        <f t="shared" ca="1" si="27"/>
        <v>7.3629862404379492E-2</v>
      </c>
      <c r="H249" s="18">
        <f t="shared" ca="1" si="28"/>
        <v>0.1</v>
      </c>
      <c r="I249" s="18"/>
      <c r="J249" s="18"/>
      <c r="K249" s="18"/>
    </row>
    <row r="250" spans="1:11">
      <c r="A250">
        <v>0</v>
      </c>
      <c r="B250">
        <v>15</v>
      </c>
      <c r="C250">
        <v>0</v>
      </c>
      <c r="D250" s="18">
        <f t="shared" si="25"/>
        <v>0</v>
      </c>
      <c r="E250" s="18">
        <f t="shared" si="26"/>
        <v>0</v>
      </c>
      <c r="F250" s="18">
        <f t="shared" ca="1" si="29"/>
        <v>4.8004626226994286E-2</v>
      </c>
      <c r="G250" s="18">
        <f t="shared" ca="1" si="27"/>
        <v>4.8004626226994286E-2</v>
      </c>
      <c r="H250" s="18">
        <f t="shared" ca="1" si="28"/>
        <v>0</v>
      </c>
      <c r="I250" s="18"/>
      <c r="J250" s="18"/>
      <c r="K250" s="18"/>
    </row>
    <row r="251" spans="1:11">
      <c r="A251">
        <v>0</v>
      </c>
      <c r="B251">
        <v>26</v>
      </c>
      <c r="C251">
        <v>0</v>
      </c>
      <c r="D251" s="18">
        <f t="shared" si="25"/>
        <v>0</v>
      </c>
      <c r="E251" s="18">
        <f t="shared" si="26"/>
        <v>0</v>
      </c>
      <c r="F251" s="18">
        <f t="shared" ca="1" si="29"/>
        <v>6.2627105663179583E-2</v>
      </c>
      <c r="G251" s="18">
        <f t="shared" ca="1" si="27"/>
        <v>6.2627105663179583E-2</v>
      </c>
      <c r="H251" s="18">
        <f t="shared" ca="1" si="28"/>
        <v>0.1</v>
      </c>
      <c r="I251" s="18"/>
      <c r="J251" s="18"/>
      <c r="K251" s="18"/>
    </row>
    <row r="252" spans="1:11">
      <c r="A252">
        <v>0</v>
      </c>
      <c r="B252">
        <v>5</v>
      </c>
      <c r="C252">
        <v>0</v>
      </c>
      <c r="D252" s="18">
        <f t="shared" si="25"/>
        <v>0</v>
      </c>
      <c r="E252" s="18">
        <f t="shared" si="26"/>
        <v>0</v>
      </c>
      <c r="F252" s="18">
        <f t="shared" ca="1" si="29"/>
        <v>1.1842222547883974E-2</v>
      </c>
      <c r="G252" s="18">
        <f t="shared" ca="1" si="27"/>
        <v>1.1842222547883974E-2</v>
      </c>
      <c r="H252" s="18">
        <f t="shared" ca="1" si="28"/>
        <v>0</v>
      </c>
      <c r="I252" s="18"/>
      <c r="J252" s="18"/>
      <c r="K252" s="18"/>
    </row>
    <row r="253" spans="1:11">
      <c r="A253">
        <v>0</v>
      </c>
      <c r="B253">
        <v>5</v>
      </c>
      <c r="C253">
        <v>0</v>
      </c>
      <c r="D253" s="18">
        <f t="shared" si="25"/>
        <v>0</v>
      </c>
      <c r="E253" s="18">
        <f t="shared" si="26"/>
        <v>0</v>
      </c>
      <c r="F253" s="18">
        <f t="shared" ca="1" si="29"/>
        <v>8.2227571689189191E-2</v>
      </c>
      <c r="G253" s="18">
        <f t="shared" ca="1" si="27"/>
        <v>8.2227571689189191E-2</v>
      </c>
      <c r="H253" s="18">
        <f t="shared" ca="1" si="28"/>
        <v>0.1</v>
      </c>
      <c r="I253" s="18"/>
      <c r="J253" s="18"/>
      <c r="K253" s="18"/>
    </row>
    <row r="254" spans="1:11">
      <c r="A254">
        <v>0</v>
      </c>
      <c r="B254">
        <v>39</v>
      </c>
      <c r="C254">
        <v>0</v>
      </c>
      <c r="D254" s="18">
        <f t="shared" si="25"/>
        <v>0</v>
      </c>
      <c r="E254" s="18">
        <f t="shared" si="26"/>
        <v>0</v>
      </c>
      <c r="F254" s="18">
        <f t="shared" ca="1" si="29"/>
        <v>3.4453085939104212E-2</v>
      </c>
      <c r="G254" s="18">
        <f t="shared" ca="1" si="27"/>
        <v>3.4453085939104212E-2</v>
      </c>
      <c r="H254" s="18">
        <f t="shared" ca="1" si="28"/>
        <v>0</v>
      </c>
      <c r="I254" s="18"/>
      <c r="J254" s="18"/>
      <c r="K254" s="18"/>
    </row>
    <row r="255" spans="1:11">
      <c r="A255">
        <v>0</v>
      </c>
      <c r="B255">
        <v>5</v>
      </c>
      <c r="C255">
        <v>0</v>
      </c>
      <c r="D255" s="18">
        <f t="shared" si="25"/>
        <v>0</v>
      </c>
      <c r="E255" s="18">
        <f t="shared" si="26"/>
        <v>0</v>
      </c>
      <c r="F255" s="18">
        <f t="shared" ca="1" si="29"/>
        <v>8.3180703206477233E-2</v>
      </c>
      <c r="G255" s="18">
        <f t="shared" ca="1" si="27"/>
        <v>8.3180703206477233E-2</v>
      </c>
      <c r="H255" s="18">
        <f t="shared" ca="1" si="28"/>
        <v>0.1</v>
      </c>
      <c r="I255" s="18"/>
      <c r="J255" s="18"/>
      <c r="K255" s="18"/>
    </row>
    <row r="256" spans="1:11">
      <c r="A256">
        <v>0</v>
      </c>
      <c r="B256">
        <v>11</v>
      </c>
      <c r="C256">
        <v>0</v>
      </c>
      <c r="D256" s="18">
        <f t="shared" si="25"/>
        <v>0</v>
      </c>
      <c r="E256" s="18">
        <f t="shared" si="26"/>
        <v>0</v>
      </c>
      <c r="F256" s="18">
        <f t="shared" ca="1" si="29"/>
        <v>7.655259380920665E-3</v>
      </c>
      <c r="G256" s="18">
        <f t="shared" ca="1" si="27"/>
        <v>7.655259380920665E-3</v>
      </c>
      <c r="H256" s="18">
        <f t="shared" ca="1" si="28"/>
        <v>0</v>
      </c>
      <c r="I256" s="18"/>
      <c r="J256" s="18"/>
      <c r="K256" s="18"/>
    </row>
    <row r="257" spans="1:11">
      <c r="A257">
        <v>0</v>
      </c>
      <c r="B257">
        <v>5</v>
      </c>
      <c r="C257">
        <v>0</v>
      </c>
      <c r="D257" s="18">
        <f t="shared" si="25"/>
        <v>0</v>
      </c>
      <c r="E257" s="18">
        <f t="shared" si="26"/>
        <v>0</v>
      </c>
      <c r="F257" s="18">
        <f t="shared" ca="1" si="29"/>
        <v>5.4742613171391938E-2</v>
      </c>
      <c r="G257" s="18">
        <f t="shared" ca="1" si="27"/>
        <v>5.4742613171391938E-2</v>
      </c>
      <c r="H257" s="18">
        <f t="shared" ca="1" si="28"/>
        <v>0.1</v>
      </c>
      <c r="I257" s="18"/>
      <c r="J257" s="18"/>
      <c r="K257" s="18"/>
    </row>
    <row r="258" spans="1:11">
      <c r="A258">
        <v>0</v>
      </c>
      <c r="B258">
        <v>8</v>
      </c>
      <c r="C258">
        <v>0</v>
      </c>
      <c r="D258" s="18">
        <f t="shared" ref="D258:D321" si="30">A258/(A258+B258+1)</f>
        <v>0</v>
      </c>
      <c r="E258" s="18">
        <f t="shared" ref="E258:E321" si="31">C258/(A258+B258+1)*LOG(A258+B258+C258+1,100)^2</f>
        <v>0</v>
      </c>
      <c r="F258" s="18">
        <f t="shared" ca="1" si="29"/>
        <v>6.5166586814087768E-2</v>
      </c>
      <c r="G258" s="18">
        <f t="shared" ref="G258:G321" ca="1" si="32">D258-E258+F258</f>
        <v>6.5166586814087768E-2</v>
      </c>
      <c r="H258" s="18">
        <f t="shared" ref="H258:H321" ca="1" si="33">ROUND(G258,1)</f>
        <v>0.1</v>
      </c>
      <c r="I258" s="18"/>
      <c r="J258" s="18"/>
      <c r="K258" s="18"/>
    </row>
    <row r="259" spans="1:11">
      <c r="A259">
        <v>0</v>
      </c>
      <c r="B259">
        <v>7</v>
      </c>
      <c r="C259">
        <v>0</v>
      </c>
      <c r="D259" s="18">
        <f t="shared" si="30"/>
        <v>0</v>
      </c>
      <c r="E259" s="18">
        <f t="shared" si="31"/>
        <v>0</v>
      </c>
      <c r="F259" s="18">
        <f t="shared" ref="F259:F322" ca="1" si="34">RAND()/10</f>
        <v>3.3052996615222888E-2</v>
      </c>
      <c r="G259" s="18">
        <f t="shared" ca="1" si="32"/>
        <v>3.3052996615222888E-2</v>
      </c>
      <c r="H259" s="18">
        <f t="shared" ca="1" si="33"/>
        <v>0</v>
      </c>
      <c r="I259" s="18"/>
      <c r="J259" s="18"/>
      <c r="K259" s="18"/>
    </row>
    <row r="260" spans="1:11">
      <c r="A260">
        <v>0</v>
      </c>
      <c r="B260">
        <v>21</v>
      </c>
      <c r="C260">
        <v>0</v>
      </c>
      <c r="D260" s="18">
        <f t="shared" si="30"/>
        <v>0</v>
      </c>
      <c r="E260" s="18">
        <f t="shared" si="31"/>
        <v>0</v>
      </c>
      <c r="F260" s="18">
        <f t="shared" ca="1" si="34"/>
        <v>6.0276825624123433E-2</v>
      </c>
      <c r="G260" s="18">
        <f t="shared" ca="1" si="32"/>
        <v>6.0276825624123433E-2</v>
      </c>
      <c r="H260" s="18">
        <f t="shared" ca="1" si="33"/>
        <v>0.1</v>
      </c>
      <c r="I260" s="18"/>
      <c r="J260" s="18"/>
      <c r="K260" s="18"/>
    </row>
    <row r="261" spans="1:11">
      <c r="A261">
        <v>0</v>
      </c>
      <c r="B261">
        <v>7</v>
      </c>
      <c r="C261">
        <v>0</v>
      </c>
      <c r="D261" s="18">
        <f t="shared" si="30"/>
        <v>0</v>
      </c>
      <c r="E261" s="18">
        <f t="shared" si="31"/>
        <v>0</v>
      </c>
      <c r="F261" s="18">
        <f t="shared" ca="1" si="34"/>
        <v>7.6064775290545603E-2</v>
      </c>
      <c r="G261" s="18">
        <f t="shared" ca="1" si="32"/>
        <v>7.6064775290545603E-2</v>
      </c>
      <c r="H261" s="18">
        <f t="shared" ca="1" si="33"/>
        <v>0.1</v>
      </c>
      <c r="I261" s="18"/>
      <c r="J261" s="18"/>
      <c r="K261" s="18"/>
    </row>
    <row r="262" spans="1:11">
      <c r="A262">
        <v>0</v>
      </c>
      <c r="B262">
        <v>11</v>
      </c>
      <c r="C262">
        <v>0</v>
      </c>
      <c r="D262" s="18">
        <f t="shared" si="30"/>
        <v>0</v>
      </c>
      <c r="E262" s="18">
        <f t="shared" si="31"/>
        <v>0</v>
      </c>
      <c r="F262" s="18">
        <f t="shared" ca="1" si="34"/>
        <v>6.0586849726628866E-2</v>
      </c>
      <c r="G262" s="18">
        <f t="shared" ca="1" si="32"/>
        <v>6.0586849726628866E-2</v>
      </c>
      <c r="H262" s="18">
        <f t="shared" ca="1" si="33"/>
        <v>0.1</v>
      </c>
      <c r="I262" s="18"/>
      <c r="J262" s="18"/>
      <c r="K262" s="18"/>
    </row>
    <row r="263" spans="1:11">
      <c r="A263">
        <v>0</v>
      </c>
      <c r="B263">
        <v>11</v>
      </c>
      <c r="C263">
        <v>0</v>
      </c>
      <c r="D263" s="18">
        <f t="shared" si="30"/>
        <v>0</v>
      </c>
      <c r="E263" s="18">
        <f t="shared" si="31"/>
        <v>0</v>
      </c>
      <c r="F263" s="18">
        <f t="shared" ca="1" si="34"/>
        <v>1.6279480497592647E-2</v>
      </c>
      <c r="G263" s="18">
        <f t="shared" ca="1" si="32"/>
        <v>1.6279480497592647E-2</v>
      </c>
      <c r="H263" s="18">
        <f t="shared" ca="1" si="33"/>
        <v>0</v>
      </c>
      <c r="I263" s="18"/>
      <c r="J263" s="18"/>
      <c r="K263" s="18"/>
    </row>
    <row r="264" spans="1:11">
      <c r="A264">
        <v>0</v>
      </c>
      <c r="B264">
        <v>7</v>
      </c>
      <c r="C264">
        <v>0</v>
      </c>
      <c r="D264" s="18">
        <f t="shared" si="30"/>
        <v>0</v>
      </c>
      <c r="E264" s="18">
        <f t="shared" si="31"/>
        <v>0</v>
      </c>
      <c r="F264" s="18">
        <f t="shared" ca="1" si="34"/>
        <v>6.7926200552291857E-2</v>
      </c>
      <c r="G264" s="18">
        <f t="shared" ca="1" si="32"/>
        <v>6.7926200552291857E-2</v>
      </c>
      <c r="H264" s="18">
        <f t="shared" ca="1" si="33"/>
        <v>0.1</v>
      </c>
      <c r="I264" s="18"/>
      <c r="J264" s="18"/>
      <c r="K264" s="18"/>
    </row>
    <row r="265" spans="1:11">
      <c r="A265">
        <v>0</v>
      </c>
      <c r="B265">
        <v>72</v>
      </c>
      <c r="C265">
        <v>0</v>
      </c>
      <c r="D265" s="18">
        <f t="shared" si="30"/>
        <v>0</v>
      </c>
      <c r="E265" s="18">
        <f t="shared" si="31"/>
        <v>0</v>
      </c>
      <c r="F265" s="18">
        <f t="shared" ca="1" si="34"/>
        <v>9.4952565013286763E-2</v>
      </c>
      <c r="G265" s="18">
        <f t="shared" ca="1" si="32"/>
        <v>9.4952565013286763E-2</v>
      </c>
      <c r="H265" s="18">
        <f t="shared" ca="1" si="33"/>
        <v>0.1</v>
      </c>
      <c r="I265" s="18"/>
      <c r="J265" s="18"/>
      <c r="K265" s="18"/>
    </row>
    <row r="266" spans="1:11">
      <c r="A266">
        <v>0</v>
      </c>
      <c r="B266">
        <v>22</v>
      </c>
      <c r="C266">
        <v>0</v>
      </c>
      <c r="D266" s="18">
        <f t="shared" si="30"/>
        <v>0</v>
      </c>
      <c r="E266" s="18">
        <f t="shared" si="31"/>
        <v>0</v>
      </c>
      <c r="F266" s="18">
        <f t="shared" ca="1" si="34"/>
        <v>7.64549900836278E-2</v>
      </c>
      <c r="G266" s="18">
        <f t="shared" ca="1" si="32"/>
        <v>7.64549900836278E-2</v>
      </c>
      <c r="H266" s="18">
        <f t="shared" ca="1" si="33"/>
        <v>0.1</v>
      </c>
      <c r="I266" s="18"/>
      <c r="J266" s="18"/>
      <c r="K266" s="18"/>
    </row>
    <row r="267" spans="1:11">
      <c r="A267">
        <v>0</v>
      </c>
      <c r="B267">
        <v>11</v>
      </c>
      <c r="C267">
        <v>0</v>
      </c>
      <c r="D267" s="18">
        <f t="shared" si="30"/>
        <v>0</v>
      </c>
      <c r="E267" s="18">
        <f t="shared" si="31"/>
        <v>0</v>
      </c>
      <c r="F267" s="18">
        <f t="shared" ca="1" si="34"/>
        <v>8.6178298156352293E-2</v>
      </c>
      <c r="G267" s="18">
        <f t="shared" ca="1" si="32"/>
        <v>8.6178298156352293E-2</v>
      </c>
      <c r="H267" s="18">
        <f t="shared" ca="1" si="33"/>
        <v>0.1</v>
      </c>
      <c r="I267" s="18"/>
      <c r="J267" s="18"/>
      <c r="K267" s="18"/>
    </row>
    <row r="268" spans="1:11">
      <c r="A268">
        <v>0</v>
      </c>
      <c r="B268">
        <v>6</v>
      </c>
      <c r="C268">
        <v>0</v>
      </c>
      <c r="D268" s="18">
        <f t="shared" si="30"/>
        <v>0</v>
      </c>
      <c r="E268" s="18">
        <f t="shared" si="31"/>
        <v>0</v>
      </c>
      <c r="F268" s="18">
        <f t="shared" ca="1" si="34"/>
        <v>6.4179932339363616E-2</v>
      </c>
      <c r="G268" s="18">
        <f t="shared" ca="1" si="32"/>
        <v>6.4179932339363616E-2</v>
      </c>
      <c r="H268" s="18">
        <f t="shared" ca="1" si="33"/>
        <v>0.1</v>
      </c>
      <c r="I268" s="18"/>
      <c r="J268" s="18"/>
      <c r="K268" s="18"/>
    </row>
    <row r="269" spans="1:11">
      <c r="A269">
        <v>0</v>
      </c>
      <c r="B269">
        <v>14</v>
      </c>
      <c r="C269">
        <v>0</v>
      </c>
      <c r="D269" s="18">
        <f t="shared" si="30"/>
        <v>0</v>
      </c>
      <c r="E269" s="18">
        <f t="shared" si="31"/>
        <v>0</v>
      </c>
      <c r="F269" s="18">
        <f t="shared" ca="1" si="34"/>
        <v>9.330887653340332E-2</v>
      </c>
      <c r="G269" s="18">
        <f t="shared" ca="1" si="32"/>
        <v>9.330887653340332E-2</v>
      </c>
      <c r="H269" s="18">
        <f t="shared" ca="1" si="33"/>
        <v>0.1</v>
      </c>
      <c r="I269" s="18"/>
      <c r="J269" s="18"/>
      <c r="K269" s="18"/>
    </row>
    <row r="270" spans="1:11">
      <c r="A270">
        <v>0</v>
      </c>
      <c r="B270">
        <v>6</v>
      </c>
      <c r="C270">
        <v>0</v>
      </c>
      <c r="D270" s="18">
        <f t="shared" si="30"/>
        <v>0</v>
      </c>
      <c r="E270" s="18">
        <f t="shared" si="31"/>
        <v>0</v>
      </c>
      <c r="F270" s="18">
        <f t="shared" ca="1" si="34"/>
        <v>7.1600543844232228E-2</v>
      </c>
      <c r="G270" s="18">
        <f t="shared" ca="1" si="32"/>
        <v>7.1600543844232228E-2</v>
      </c>
      <c r="H270" s="18">
        <f t="shared" ca="1" si="33"/>
        <v>0.1</v>
      </c>
      <c r="I270" s="18"/>
      <c r="J270" s="18"/>
      <c r="K270" s="18"/>
    </row>
    <row r="271" spans="1:11">
      <c r="A271">
        <v>0</v>
      </c>
      <c r="B271">
        <v>6</v>
      </c>
      <c r="C271">
        <v>0</v>
      </c>
      <c r="D271" s="18">
        <f t="shared" si="30"/>
        <v>0</v>
      </c>
      <c r="E271" s="18">
        <f t="shared" si="31"/>
        <v>0</v>
      </c>
      <c r="F271" s="18">
        <f t="shared" ca="1" si="34"/>
        <v>6.2600701337272029E-4</v>
      </c>
      <c r="G271" s="18">
        <f t="shared" ca="1" si="32"/>
        <v>6.2600701337272029E-4</v>
      </c>
      <c r="H271" s="18">
        <f t="shared" ca="1" si="33"/>
        <v>0</v>
      </c>
      <c r="I271" s="18"/>
      <c r="J271" s="18"/>
      <c r="K271" s="18"/>
    </row>
    <row r="272" spans="1:11">
      <c r="A272">
        <v>0</v>
      </c>
      <c r="B272">
        <v>35</v>
      </c>
      <c r="C272">
        <v>0</v>
      </c>
      <c r="D272" s="18">
        <f t="shared" si="30"/>
        <v>0</v>
      </c>
      <c r="E272" s="18">
        <f t="shared" si="31"/>
        <v>0</v>
      </c>
      <c r="F272" s="18">
        <f t="shared" ca="1" si="34"/>
        <v>4.1278381309199433E-2</v>
      </c>
      <c r="G272" s="18">
        <f t="shared" ca="1" si="32"/>
        <v>4.1278381309199433E-2</v>
      </c>
      <c r="H272" s="18">
        <f t="shared" ca="1" si="33"/>
        <v>0</v>
      </c>
      <c r="I272" s="18"/>
      <c r="J272" s="18"/>
      <c r="K272" s="18"/>
    </row>
    <row r="273" spans="1:11">
      <c r="A273">
        <v>0</v>
      </c>
      <c r="B273">
        <v>6</v>
      </c>
      <c r="C273">
        <v>0</v>
      </c>
      <c r="D273" s="18">
        <f t="shared" si="30"/>
        <v>0</v>
      </c>
      <c r="E273" s="18">
        <f t="shared" si="31"/>
        <v>0</v>
      </c>
      <c r="F273" s="18">
        <f t="shared" ca="1" si="34"/>
        <v>1.4143258998362973E-2</v>
      </c>
      <c r="G273" s="18">
        <f t="shared" ca="1" si="32"/>
        <v>1.4143258998362973E-2</v>
      </c>
      <c r="H273" s="18">
        <f t="shared" ca="1" si="33"/>
        <v>0</v>
      </c>
      <c r="I273" s="18"/>
      <c r="J273" s="18"/>
      <c r="K273" s="18"/>
    </row>
    <row r="274" spans="1:11">
      <c r="A274">
        <v>0</v>
      </c>
      <c r="B274">
        <v>56</v>
      </c>
      <c r="C274">
        <v>0</v>
      </c>
      <c r="D274" s="18">
        <f t="shared" si="30"/>
        <v>0</v>
      </c>
      <c r="E274" s="18">
        <f t="shared" si="31"/>
        <v>0</v>
      </c>
      <c r="F274" s="18">
        <f t="shared" ca="1" si="34"/>
        <v>5.0170883963390145E-2</v>
      </c>
      <c r="G274" s="18">
        <f t="shared" ca="1" si="32"/>
        <v>5.0170883963390145E-2</v>
      </c>
      <c r="H274" s="18">
        <f t="shared" ca="1" si="33"/>
        <v>0.1</v>
      </c>
      <c r="I274" s="18"/>
      <c r="J274" s="18"/>
      <c r="K274" s="18"/>
    </row>
    <row r="275" spans="1:11">
      <c r="A275">
        <v>0</v>
      </c>
      <c r="B275">
        <v>18</v>
      </c>
      <c r="C275">
        <v>0</v>
      </c>
      <c r="D275" s="18">
        <f t="shared" si="30"/>
        <v>0</v>
      </c>
      <c r="E275" s="18">
        <f t="shared" si="31"/>
        <v>0</v>
      </c>
      <c r="F275" s="18">
        <f t="shared" ca="1" si="34"/>
        <v>5.8562143983458045E-3</v>
      </c>
      <c r="G275" s="18">
        <f t="shared" ca="1" si="32"/>
        <v>5.8562143983458045E-3</v>
      </c>
      <c r="H275" s="18">
        <f t="shared" ca="1" si="33"/>
        <v>0</v>
      </c>
      <c r="I275" s="18"/>
      <c r="J275" s="18"/>
      <c r="K275" s="18"/>
    </row>
    <row r="276" spans="1:11">
      <c r="A276">
        <v>0</v>
      </c>
      <c r="B276">
        <v>35</v>
      </c>
      <c r="C276">
        <v>0</v>
      </c>
      <c r="D276" s="18">
        <f t="shared" si="30"/>
        <v>0</v>
      </c>
      <c r="E276" s="18">
        <f t="shared" si="31"/>
        <v>0</v>
      </c>
      <c r="F276" s="18">
        <f t="shared" ca="1" si="34"/>
        <v>7.2292583746031536E-2</v>
      </c>
      <c r="G276" s="18">
        <f t="shared" ca="1" si="32"/>
        <v>7.2292583746031536E-2</v>
      </c>
      <c r="H276" s="18">
        <f t="shared" ca="1" si="33"/>
        <v>0.1</v>
      </c>
      <c r="I276" s="18"/>
      <c r="J276" s="18"/>
      <c r="K276" s="18"/>
    </row>
    <row r="277" spans="1:11">
      <c r="A277">
        <v>0</v>
      </c>
      <c r="B277">
        <v>107</v>
      </c>
      <c r="C277">
        <v>0</v>
      </c>
      <c r="D277" s="18">
        <f t="shared" si="30"/>
        <v>0</v>
      </c>
      <c r="E277" s="18">
        <f t="shared" si="31"/>
        <v>0</v>
      </c>
      <c r="F277" s="18">
        <f t="shared" ca="1" si="34"/>
        <v>7.1855526419546067E-2</v>
      </c>
      <c r="G277" s="18">
        <f t="shared" ca="1" si="32"/>
        <v>7.1855526419546067E-2</v>
      </c>
      <c r="H277" s="18">
        <f t="shared" ca="1" si="33"/>
        <v>0.1</v>
      </c>
      <c r="I277" s="18"/>
      <c r="J277" s="18"/>
      <c r="K277" s="18"/>
    </row>
    <row r="278" spans="1:11">
      <c r="A278">
        <v>0</v>
      </c>
      <c r="B278">
        <v>6</v>
      </c>
      <c r="C278">
        <v>0</v>
      </c>
      <c r="D278" s="18">
        <f t="shared" si="30"/>
        <v>0</v>
      </c>
      <c r="E278" s="18">
        <f t="shared" si="31"/>
        <v>0</v>
      </c>
      <c r="F278" s="18">
        <f t="shared" ca="1" si="34"/>
        <v>4.6226939633956507E-2</v>
      </c>
      <c r="G278" s="18">
        <f t="shared" ca="1" si="32"/>
        <v>4.6226939633956507E-2</v>
      </c>
      <c r="H278" s="18">
        <f t="shared" ca="1" si="33"/>
        <v>0</v>
      </c>
      <c r="I278" s="18"/>
      <c r="J278" s="18"/>
      <c r="K278" s="18"/>
    </row>
    <row r="279" spans="1:11">
      <c r="A279">
        <v>0</v>
      </c>
      <c r="B279">
        <v>8</v>
      </c>
      <c r="C279">
        <v>0</v>
      </c>
      <c r="D279" s="18">
        <f t="shared" si="30"/>
        <v>0</v>
      </c>
      <c r="E279" s="18">
        <f t="shared" si="31"/>
        <v>0</v>
      </c>
      <c r="F279" s="18">
        <f t="shared" ca="1" si="34"/>
        <v>1.1730211798791957E-2</v>
      </c>
      <c r="G279" s="18">
        <f t="shared" ca="1" si="32"/>
        <v>1.1730211798791957E-2</v>
      </c>
      <c r="H279" s="18">
        <f t="shared" ca="1" si="33"/>
        <v>0</v>
      </c>
      <c r="I279" s="18"/>
      <c r="J279" s="18"/>
      <c r="K279" s="18"/>
    </row>
    <row r="280" spans="1:11">
      <c r="A280">
        <v>0</v>
      </c>
      <c r="B280">
        <v>17</v>
      </c>
      <c r="C280">
        <v>0</v>
      </c>
      <c r="D280" s="18">
        <f t="shared" si="30"/>
        <v>0</v>
      </c>
      <c r="E280" s="18">
        <f t="shared" si="31"/>
        <v>0</v>
      </c>
      <c r="F280" s="18">
        <f t="shared" ca="1" si="34"/>
        <v>6.0356918428729943E-2</v>
      </c>
      <c r="G280" s="18">
        <f t="shared" ca="1" si="32"/>
        <v>6.0356918428729943E-2</v>
      </c>
      <c r="H280" s="18">
        <f t="shared" ca="1" si="33"/>
        <v>0.1</v>
      </c>
      <c r="I280" s="18"/>
      <c r="J280" s="18"/>
      <c r="K280" s="18"/>
    </row>
    <row r="281" spans="1:11">
      <c r="A281">
        <v>0</v>
      </c>
      <c r="B281">
        <v>12</v>
      </c>
      <c r="C281">
        <v>0</v>
      </c>
      <c r="D281" s="18">
        <f t="shared" si="30"/>
        <v>0</v>
      </c>
      <c r="E281" s="18">
        <f t="shared" si="31"/>
        <v>0</v>
      </c>
      <c r="F281" s="18">
        <f t="shared" ca="1" si="34"/>
        <v>8.4120557018429569E-3</v>
      </c>
      <c r="G281" s="18">
        <f t="shared" ca="1" si="32"/>
        <v>8.4120557018429569E-3</v>
      </c>
      <c r="H281" s="18">
        <f t="shared" ca="1" si="33"/>
        <v>0</v>
      </c>
      <c r="I281" s="18"/>
      <c r="J281" s="18"/>
      <c r="K281" s="18"/>
    </row>
    <row r="282" spans="1:11">
      <c r="A282">
        <v>0</v>
      </c>
      <c r="B282">
        <v>7</v>
      </c>
      <c r="C282">
        <v>0</v>
      </c>
      <c r="D282" s="18">
        <f t="shared" si="30"/>
        <v>0</v>
      </c>
      <c r="E282" s="18">
        <f t="shared" si="31"/>
        <v>0</v>
      </c>
      <c r="F282" s="18">
        <f t="shared" ca="1" si="34"/>
        <v>4.9716272435332234E-2</v>
      </c>
      <c r="G282" s="18">
        <f t="shared" ca="1" si="32"/>
        <v>4.9716272435332234E-2</v>
      </c>
      <c r="H282" s="18">
        <f t="shared" ca="1" si="33"/>
        <v>0</v>
      </c>
      <c r="I282" s="18"/>
      <c r="J282" s="18"/>
      <c r="K282" s="18"/>
    </row>
    <row r="283" spans="1:11">
      <c r="A283">
        <v>0</v>
      </c>
      <c r="B283">
        <v>11</v>
      </c>
      <c r="C283">
        <v>0</v>
      </c>
      <c r="D283" s="18">
        <f t="shared" si="30"/>
        <v>0</v>
      </c>
      <c r="E283" s="18">
        <f t="shared" si="31"/>
        <v>0</v>
      </c>
      <c r="F283" s="18">
        <f t="shared" ca="1" si="34"/>
        <v>4.714932041438126E-2</v>
      </c>
      <c r="G283" s="18">
        <f t="shared" ca="1" si="32"/>
        <v>4.714932041438126E-2</v>
      </c>
      <c r="H283" s="18">
        <f t="shared" ca="1" si="33"/>
        <v>0</v>
      </c>
      <c r="I283" s="18"/>
      <c r="J283" s="18"/>
      <c r="K283" s="18"/>
    </row>
    <row r="284" spans="1:11">
      <c r="A284">
        <v>0</v>
      </c>
      <c r="B284">
        <v>9</v>
      </c>
      <c r="C284">
        <v>0</v>
      </c>
      <c r="D284" s="18">
        <f t="shared" si="30"/>
        <v>0</v>
      </c>
      <c r="E284" s="18">
        <f t="shared" si="31"/>
        <v>0</v>
      </c>
      <c r="F284" s="18">
        <f t="shared" ca="1" si="34"/>
        <v>8.4975224896067264E-2</v>
      </c>
      <c r="G284" s="18">
        <f t="shared" ca="1" si="32"/>
        <v>8.4975224896067264E-2</v>
      </c>
      <c r="H284" s="18">
        <f t="shared" ca="1" si="33"/>
        <v>0.1</v>
      </c>
      <c r="I284" s="18"/>
      <c r="J284" s="18"/>
      <c r="K284" s="18"/>
    </row>
    <row r="285" spans="1:11">
      <c r="A285">
        <v>0</v>
      </c>
      <c r="B285">
        <v>32</v>
      </c>
      <c r="C285">
        <v>0</v>
      </c>
      <c r="D285" s="18">
        <f t="shared" si="30"/>
        <v>0</v>
      </c>
      <c r="E285" s="18">
        <f t="shared" si="31"/>
        <v>0</v>
      </c>
      <c r="F285" s="18">
        <f t="shared" ca="1" si="34"/>
        <v>6.5742839226504576E-2</v>
      </c>
      <c r="G285" s="18">
        <f t="shared" ca="1" si="32"/>
        <v>6.5742839226504576E-2</v>
      </c>
      <c r="H285" s="18">
        <f t="shared" ca="1" si="33"/>
        <v>0.1</v>
      </c>
      <c r="I285" s="18"/>
      <c r="J285" s="18"/>
      <c r="K285" s="18"/>
    </row>
    <row r="286" spans="1:11">
      <c r="A286">
        <v>0</v>
      </c>
      <c r="B286">
        <v>8</v>
      </c>
      <c r="C286">
        <v>0</v>
      </c>
      <c r="D286" s="18">
        <f t="shared" si="30"/>
        <v>0</v>
      </c>
      <c r="E286" s="18">
        <f t="shared" si="31"/>
        <v>0</v>
      </c>
      <c r="F286" s="18">
        <f t="shared" ca="1" si="34"/>
        <v>6.863532071420804E-2</v>
      </c>
      <c r="G286" s="18">
        <f t="shared" ca="1" si="32"/>
        <v>6.863532071420804E-2</v>
      </c>
      <c r="H286" s="18">
        <f t="shared" ca="1" si="33"/>
        <v>0.1</v>
      </c>
      <c r="I286" s="18"/>
      <c r="J286" s="18"/>
      <c r="K286" s="18"/>
    </row>
    <row r="287" spans="1:11">
      <c r="A287">
        <v>0</v>
      </c>
      <c r="B287">
        <v>24</v>
      </c>
      <c r="C287">
        <v>0</v>
      </c>
      <c r="D287" s="18">
        <f t="shared" si="30"/>
        <v>0</v>
      </c>
      <c r="E287" s="18">
        <f t="shared" si="31"/>
        <v>0</v>
      </c>
      <c r="F287" s="18">
        <f t="shared" ca="1" si="34"/>
        <v>9.1421955554357073E-2</v>
      </c>
      <c r="G287" s="18">
        <f t="shared" ca="1" si="32"/>
        <v>9.1421955554357073E-2</v>
      </c>
      <c r="H287" s="18">
        <f t="shared" ca="1" si="33"/>
        <v>0.1</v>
      </c>
      <c r="I287" s="18"/>
      <c r="J287" s="18"/>
      <c r="K287" s="18"/>
    </row>
    <row r="288" spans="1:11">
      <c r="A288">
        <v>0</v>
      </c>
      <c r="B288">
        <v>10</v>
      </c>
      <c r="C288">
        <v>0</v>
      </c>
      <c r="D288" s="18">
        <f t="shared" si="30"/>
        <v>0</v>
      </c>
      <c r="E288" s="18">
        <f t="shared" si="31"/>
        <v>0</v>
      </c>
      <c r="F288" s="18">
        <f t="shared" ca="1" si="34"/>
        <v>1.0244651508006164E-2</v>
      </c>
      <c r="G288" s="18">
        <f t="shared" ca="1" si="32"/>
        <v>1.0244651508006164E-2</v>
      </c>
      <c r="H288" s="18">
        <f t="shared" ca="1" si="33"/>
        <v>0</v>
      </c>
      <c r="I288" s="18"/>
      <c r="J288" s="18"/>
      <c r="K288" s="18"/>
    </row>
    <row r="289" spans="1:11">
      <c r="A289">
        <v>0</v>
      </c>
      <c r="B289">
        <v>33</v>
      </c>
      <c r="C289">
        <v>0</v>
      </c>
      <c r="D289" s="18">
        <f t="shared" si="30"/>
        <v>0</v>
      </c>
      <c r="E289" s="18">
        <f t="shared" si="31"/>
        <v>0</v>
      </c>
      <c r="F289" s="18">
        <f t="shared" ca="1" si="34"/>
        <v>8.7328962689604508E-2</v>
      </c>
      <c r="G289" s="18">
        <f t="shared" ca="1" si="32"/>
        <v>8.7328962689604508E-2</v>
      </c>
      <c r="H289" s="18">
        <f t="shared" ca="1" si="33"/>
        <v>0.1</v>
      </c>
      <c r="I289" s="18"/>
      <c r="J289" s="18"/>
      <c r="K289" s="18"/>
    </row>
    <row r="290" spans="1:11">
      <c r="A290">
        <v>0</v>
      </c>
      <c r="B290">
        <v>5</v>
      </c>
      <c r="C290">
        <v>0</v>
      </c>
      <c r="D290" s="18">
        <f t="shared" si="30"/>
        <v>0</v>
      </c>
      <c r="E290" s="18">
        <f t="shared" si="31"/>
        <v>0</v>
      </c>
      <c r="F290" s="18">
        <f t="shared" ca="1" si="34"/>
        <v>4.4488949609979619E-3</v>
      </c>
      <c r="G290" s="18">
        <f t="shared" ca="1" si="32"/>
        <v>4.4488949609979619E-3</v>
      </c>
      <c r="H290" s="18">
        <f t="shared" ca="1" si="33"/>
        <v>0</v>
      </c>
      <c r="I290" s="18"/>
      <c r="J290" s="18"/>
      <c r="K290" s="18"/>
    </row>
    <row r="291" spans="1:11">
      <c r="A291">
        <v>0</v>
      </c>
      <c r="B291">
        <v>8</v>
      </c>
      <c r="C291">
        <v>0</v>
      </c>
      <c r="D291" s="18">
        <f t="shared" si="30"/>
        <v>0</v>
      </c>
      <c r="E291" s="18">
        <f t="shared" si="31"/>
        <v>0</v>
      </c>
      <c r="F291" s="18">
        <f t="shared" ca="1" si="34"/>
        <v>5.6097866832289567E-2</v>
      </c>
      <c r="G291" s="18">
        <f t="shared" ca="1" si="32"/>
        <v>5.6097866832289567E-2</v>
      </c>
      <c r="H291" s="18">
        <f t="shared" ca="1" si="33"/>
        <v>0.1</v>
      </c>
      <c r="I291" s="18"/>
      <c r="J291" s="18"/>
      <c r="K291" s="18"/>
    </row>
    <row r="292" spans="1:11">
      <c r="A292">
        <v>0</v>
      </c>
      <c r="B292">
        <v>28</v>
      </c>
      <c r="C292">
        <v>0</v>
      </c>
      <c r="D292" s="18">
        <f t="shared" si="30"/>
        <v>0</v>
      </c>
      <c r="E292" s="18">
        <f t="shared" si="31"/>
        <v>0</v>
      </c>
      <c r="F292" s="18">
        <f t="shared" ca="1" si="34"/>
        <v>7.2503586898788955E-2</v>
      </c>
      <c r="G292" s="18">
        <f t="shared" ca="1" si="32"/>
        <v>7.2503586898788955E-2</v>
      </c>
      <c r="H292" s="18">
        <f t="shared" ca="1" si="33"/>
        <v>0.1</v>
      </c>
      <c r="I292" s="18"/>
      <c r="J292" s="18"/>
      <c r="K292" s="18"/>
    </row>
    <row r="293" spans="1:11">
      <c r="A293">
        <v>0</v>
      </c>
      <c r="B293">
        <v>11</v>
      </c>
      <c r="C293">
        <v>0</v>
      </c>
      <c r="D293" s="18">
        <f t="shared" si="30"/>
        <v>0</v>
      </c>
      <c r="E293" s="18">
        <f t="shared" si="31"/>
        <v>0</v>
      </c>
      <c r="F293" s="18">
        <f t="shared" ca="1" si="34"/>
        <v>6.2407633343545911E-2</v>
      </c>
      <c r="G293" s="18">
        <f t="shared" ca="1" si="32"/>
        <v>6.2407633343545911E-2</v>
      </c>
      <c r="H293" s="18">
        <f t="shared" ca="1" si="33"/>
        <v>0.1</v>
      </c>
      <c r="I293" s="18"/>
      <c r="J293" s="18"/>
      <c r="K293" s="18"/>
    </row>
    <row r="294" spans="1:11">
      <c r="A294">
        <v>0</v>
      </c>
      <c r="B294">
        <v>5</v>
      </c>
      <c r="C294">
        <v>0</v>
      </c>
      <c r="D294" s="18">
        <f t="shared" si="30"/>
        <v>0</v>
      </c>
      <c r="E294" s="18">
        <f t="shared" si="31"/>
        <v>0</v>
      </c>
      <c r="F294" s="18">
        <f t="shared" ca="1" si="34"/>
        <v>1.4830608266069412E-2</v>
      </c>
      <c r="G294" s="18">
        <f t="shared" ca="1" si="32"/>
        <v>1.4830608266069412E-2</v>
      </c>
      <c r="H294" s="18">
        <f t="shared" ca="1" si="33"/>
        <v>0</v>
      </c>
      <c r="I294" s="18"/>
      <c r="J294" s="18"/>
      <c r="K294" s="18"/>
    </row>
    <row r="295" spans="1:11">
      <c r="A295">
        <v>0</v>
      </c>
      <c r="B295">
        <v>17</v>
      </c>
      <c r="C295">
        <v>0</v>
      </c>
      <c r="D295" s="18">
        <f t="shared" si="30"/>
        <v>0</v>
      </c>
      <c r="E295" s="18">
        <f t="shared" si="31"/>
        <v>0</v>
      </c>
      <c r="F295" s="18">
        <f t="shared" ca="1" si="34"/>
        <v>9.9392906255691249E-2</v>
      </c>
      <c r="G295" s="18">
        <f t="shared" ca="1" si="32"/>
        <v>9.9392906255691249E-2</v>
      </c>
      <c r="H295" s="18">
        <f t="shared" ca="1" si="33"/>
        <v>0.1</v>
      </c>
      <c r="I295" s="18"/>
      <c r="J295" s="18"/>
      <c r="K295" s="18"/>
    </row>
    <row r="296" spans="1:11">
      <c r="A296">
        <v>0</v>
      </c>
      <c r="B296">
        <v>15</v>
      </c>
      <c r="C296">
        <v>0</v>
      </c>
      <c r="D296" s="18">
        <f t="shared" si="30"/>
        <v>0</v>
      </c>
      <c r="E296" s="18">
        <f t="shared" si="31"/>
        <v>0</v>
      </c>
      <c r="F296" s="18">
        <f t="shared" ca="1" si="34"/>
        <v>8.7518998281668064E-2</v>
      </c>
      <c r="G296" s="18">
        <f t="shared" ca="1" si="32"/>
        <v>8.7518998281668064E-2</v>
      </c>
      <c r="H296" s="18">
        <f t="shared" ca="1" si="33"/>
        <v>0.1</v>
      </c>
      <c r="I296" s="18"/>
      <c r="J296" s="18"/>
      <c r="K296" s="18"/>
    </row>
    <row r="297" spans="1:11">
      <c r="A297">
        <v>0</v>
      </c>
      <c r="B297">
        <v>116</v>
      </c>
      <c r="C297">
        <v>0</v>
      </c>
      <c r="D297" s="18">
        <f t="shared" si="30"/>
        <v>0</v>
      </c>
      <c r="E297" s="18">
        <f t="shared" si="31"/>
        <v>0</v>
      </c>
      <c r="F297" s="18">
        <f t="shared" ca="1" si="34"/>
        <v>7.184709924830314E-2</v>
      </c>
      <c r="G297" s="18">
        <f t="shared" ca="1" si="32"/>
        <v>7.184709924830314E-2</v>
      </c>
      <c r="H297" s="18">
        <f t="shared" ca="1" si="33"/>
        <v>0.1</v>
      </c>
      <c r="I297" s="18"/>
      <c r="J297" s="18"/>
      <c r="K297" s="18"/>
    </row>
    <row r="298" spans="1:11">
      <c r="A298">
        <v>0</v>
      </c>
      <c r="B298">
        <v>9</v>
      </c>
      <c r="C298">
        <v>0</v>
      </c>
      <c r="D298" s="18">
        <f t="shared" si="30"/>
        <v>0</v>
      </c>
      <c r="E298" s="18">
        <f t="shared" si="31"/>
        <v>0</v>
      </c>
      <c r="F298" s="18">
        <f t="shared" ca="1" si="34"/>
        <v>8.0910424017825694E-2</v>
      </c>
      <c r="G298" s="18">
        <f t="shared" ca="1" si="32"/>
        <v>8.0910424017825694E-2</v>
      </c>
      <c r="H298" s="18">
        <f t="shared" ca="1" si="33"/>
        <v>0.1</v>
      </c>
      <c r="I298" s="18"/>
      <c r="J298" s="18"/>
      <c r="K298" s="18"/>
    </row>
    <row r="299" spans="1:11">
      <c r="A299">
        <v>0</v>
      </c>
      <c r="B299">
        <v>7</v>
      </c>
      <c r="C299">
        <v>0</v>
      </c>
      <c r="D299" s="18">
        <f t="shared" si="30"/>
        <v>0</v>
      </c>
      <c r="E299" s="18">
        <f t="shared" si="31"/>
        <v>0</v>
      </c>
      <c r="F299" s="18">
        <f t="shared" ca="1" si="34"/>
        <v>2.2741471007636804E-2</v>
      </c>
      <c r="G299" s="18">
        <f t="shared" ca="1" si="32"/>
        <v>2.2741471007636804E-2</v>
      </c>
      <c r="H299" s="18">
        <f t="shared" ca="1" si="33"/>
        <v>0</v>
      </c>
      <c r="I299" s="18"/>
      <c r="J299" s="18"/>
      <c r="K299" s="18"/>
    </row>
    <row r="300" spans="1:11">
      <c r="A300">
        <v>0</v>
      </c>
      <c r="B300">
        <v>6</v>
      </c>
      <c r="C300">
        <v>0</v>
      </c>
      <c r="D300" s="18">
        <f t="shared" si="30"/>
        <v>0</v>
      </c>
      <c r="E300" s="18">
        <f t="shared" si="31"/>
        <v>0</v>
      </c>
      <c r="F300" s="18">
        <f t="shared" ca="1" si="34"/>
        <v>2.1758015197376633E-3</v>
      </c>
      <c r="G300" s="18">
        <f t="shared" ca="1" si="32"/>
        <v>2.1758015197376633E-3</v>
      </c>
      <c r="H300" s="18">
        <f t="shared" ca="1" si="33"/>
        <v>0</v>
      </c>
      <c r="I300" s="18"/>
      <c r="J300" s="18"/>
      <c r="K300" s="18"/>
    </row>
    <row r="301" spans="1:11">
      <c r="A301">
        <v>0</v>
      </c>
      <c r="B301">
        <v>6</v>
      </c>
      <c r="C301">
        <v>0</v>
      </c>
      <c r="D301" s="18">
        <f t="shared" si="30"/>
        <v>0</v>
      </c>
      <c r="E301" s="18">
        <f t="shared" si="31"/>
        <v>0</v>
      </c>
      <c r="F301" s="18">
        <f t="shared" ca="1" si="34"/>
        <v>3.6846889630354485E-2</v>
      </c>
      <c r="G301" s="18">
        <f t="shared" ca="1" si="32"/>
        <v>3.6846889630354485E-2</v>
      </c>
      <c r="H301" s="18">
        <f t="shared" ca="1" si="33"/>
        <v>0</v>
      </c>
      <c r="I301" s="18"/>
      <c r="J301" s="18"/>
      <c r="K301" s="18"/>
    </row>
    <row r="302" spans="1:11">
      <c r="A302">
        <v>0</v>
      </c>
      <c r="B302">
        <v>21</v>
      </c>
      <c r="C302">
        <v>0</v>
      </c>
      <c r="D302" s="18">
        <f t="shared" si="30"/>
        <v>0</v>
      </c>
      <c r="E302" s="18">
        <f t="shared" si="31"/>
        <v>0</v>
      </c>
      <c r="F302" s="18">
        <f t="shared" ca="1" si="34"/>
        <v>2.8742362320261006E-2</v>
      </c>
      <c r="G302" s="18">
        <f t="shared" ca="1" si="32"/>
        <v>2.8742362320261006E-2</v>
      </c>
      <c r="H302" s="18">
        <f t="shared" ca="1" si="33"/>
        <v>0</v>
      </c>
      <c r="I302" s="18"/>
      <c r="J302" s="18"/>
      <c r="K302" s="18"/>
    </row>
    <row r="303" spans="1:11">
      <c r="A303">
        <v>0</v>
      </c>
      <c r="B303">
        <v>17</v>
      </c>
      <c r="C303">
        <v>0</v>
      </c>
      <c r="D303" s="18">
        <f t="shared" si="30"/>
        <v>0</v>
      </c>
      <c r="E303" s="18">
        <f t="shared" si="31"/>
        <v>0</v>
      </c>
      <c r="F303" s="18">
        <f t="shared" ca="1" si="34"/>
        <v>2.4659742012227436E-2</v>
      </c>
      <c r="G303" s="18">
        <f t="shared" ca="1" si="32"/>
        <v>2.4659742012227436E-2</v>
      </c>
      <c r="H303" s="18">
        <f t="shared" ca="1" si="33"/>
        <v>0</v>
      </c>
      <c r="I303" s="18"/>
      <c r="J303" s="18"/>
      <c r="K303" s="18"/>
    </row>
    <row r="304" spans="1:11">
      <c r="A304">
        <v>0</v>
      </c>
      <c r="B304">
        <v>6</v>
      </c>
      <c r="C304">
        <v>0</v>
      </c>
      <c r="D304" s="18">
        <f t="shared" si="30"/>
        <v>0</v>
      </c>
      <c r="E304" s="18">
        <f t="shared" si="31"/>
        <v>0</v>
      </c>
      <c r="F304" s="18">
        <f t="shared" ca="1" si="34"/>
        <v>7.0229736107290247E-2</v>
      </c>
      <c r="G304" s="18">
        <f t="shared" ca="1" si="32"/>
        <v>7.0229736107290247E-2</v>
      </c>
      <c r="H304" s="18">
        <f t="shared" ca="1" si="33"/>
        <v>0.1</v>
      </c>
      <c r="I304" s="18"/>
      <c r="J304" s="18"/>
      <c r="K304" s="18"/>
    </row>
    <row r="305" spans="1:11">
      <c r="A305">
        <v>0</v>
      </c>
      <c r="B305">
        <v>28</v>
      </c>
      <c r="C305">
        <v>0</v>
      </c>
      <c r="D305" s="18">
        <f t="shared" si="30"/>
        <v>0</v>
      </c>
      <c r="E305" s="18">
        <f t="shared" si="31"/>
        <v>0</v>
      </c>
      <c r="F305" s="18">
        <f t="shared" ca="1" si="34"/>
        <v>8.4639237788331489E-3</v>
      </c>
      <c r="G305" s="18">
        <f t="shared" ca="1" si="32"/>
        <v>8.4639237788331489E-3</v>
      </c>
      <c r="H305" s="18">
        <f t="shared" ca="1" si="33"/>
        <v>0</v>
      </c>
      <c r="I305" s="18"/>
      <c r="J305" s="18"/>
      <c r="K305" s="18"/>
    </row>
    <row r="306" spans="1:11">
      <c r="A306">
        <v>0</v>
      </c>
      <c r="B306">
        <v>41</v>
      </c>
      <c r="C306">
        <v>0</v>
      </c>
      <c r="D306" s="18">
        <f t="shared" si="30"/>
        <v>0</v>
      </c>
      <c r="E306" s="18">
        <f t="shared" si="31"/>
        <v>0</v>
      </c>
      <c r="F306" s="18">
        <f t="shared" ca="1" si="34"/>
        <v>2.8568382945572492E-2</v>
      </c>
      <c r="G306" s="18">
        <f t="shared" ca="1" si="32"/>
        <v>2.8568382945572492E-2</v>
      </c>
      <c r="H306" s="18">
        <f t="shared" ca="1" si="33"/>
        <v>0</v>
      </c>
      <c r="I306" s="18"/>
      <c r="J306" s="18"/>
      <c r="K306" s="18"/>
    </row>
    <row r="307" spans="1:11">
      <c r="A307">
        <v>0</v>
      </c>
      <c r="B307">
        <v>20</v>
      </c>
      <c r="C307">
        <v>0</v>
      </c>
      <c r="D307" s="18">
        <f t="shared" si="30"/>
        <v>0</v>
      </c>
      <c r="E307" s="18">
        <f t="shared" si="31"/>
        <v>0</v>
      </c>
      <c r="F307" s="18">
        <f t="shared" ca="1" si="34"/>
        <v>6.2373182984600831E-2</v>
      </c>
      <c r="G307" s="18">
        <f t="shared" ca="1" si="32"/>
        <v>6.2373182984600831E-2</v>
      </c>
      <c r="H307" s="18">
        <f t="shared" ca="1" si="33"/>
        <v>0.1</v>
      </c>
      <c r="I307" s="18"/>
      <c r="J307" s="18"/>
      <c r="K307" s="18"/>
    </row>
    <row r="308" spans="1:11">
      <c r="A308">
        <v>0</v>
      </c>
      <c r="B308">
        <v>9</v>
      </c>
      <c r="C308">
        <v>0</v>
      </c>
      <c r="D308" s="18">
        <f t="shared" si="30"/>
        <v>0</v>
      </c>
      <c r="E308" s="18">
        <f t="shared" si="31"/>
        <v>0</v>
      </c>
      <c r="F308" s="18">
        <f t="shared" ca="1" si="34"/>
        <v>3.3857230779594017E-3</v>
      </c>
      <c r="G308" s="18">
        <f t="shared" ca="1" si="32"/>
        <v>3.3857230779594017E-3</v>
      </c>
      <c r="H308" s="18">
        <f t="shared" ca="1" si="33"/>
        <v>0</v>
      </c>
      <c r="I308" s="18"/>
      <c r="J308" s="18"/>
      <c r="K308" s="18"/>
    </row>
    <row r="309" spans="1:11">
      <c r="A309">
        <v>0</v>
      </c>
      <c r="B309">
        <v>5</v>
      </c>
      <c r="C309">
        <v>0</v>
      </c>
      <c r="D309" s="18">
        <f t="shared" si="30"/>
        <v>0</v>
      </c>
      <c r="E309" s="18">
        <f t="shared" si="31"/>
        <v>0</v>
      </c>
      <c r="F309" s="18">
        <f t="shared" ca="1" si="34"/>
        <v>5.560758584383331E-2</v>
      </c>
      <c r="G309" s="18">
        <f t="shared" ca="1" si="32"/>
        <v>5.560758584383331E-2</v>
      </c>
      <c r="H309" s="18">
        <f t="shared" ca="1" si="33"/>
        <v>0.1</v>
      </c>
      <c r="I309" s="18"/>
      <c r="J309" s="18"/>
      <c r="K309" s="18"/>
    </row>
    <row r="310" spans="1:11">
      <c r="A310">
        <v>0</v>
      </c>
      <c r="B310">
        <v>30</v>
      </c>
      <c r="C310">
        <v>0</v>
      </c>
      <c r="D310" s="18">
        <f t="shared" si="30"/>
        <v>0</v>
      </c>
      <c r="E310" s="18">
        <f t="shared" si="31"/>
        <v>0</v>
      </c>
      <c r="F310" s="18">
        <f t="shared" ca="1" si="34"/>
        <v>9.8840320032581114E-2</v>
      </c>
      <c r="G310" s="18">
        <f t="shared" ca="1" si="32"/>
        <v>9.8840320032581114E-2</v>
      </c>
      <c r="H310" s="18">
        <f t="shared" ca="1" si="33"/>
        <v>0.1</v>
      </c>
      <c r="I310" s="18"/>
      <c r="J310" s="18"/>
      <c r="K310" s="18"/>
    </row>
    <row r="311" spans="1:11">
      <c r="A311">
        <v>0</v>
      </c>
      <c r="B311">
        <v>23</v>
      </c>
      <c r="C311">
        <v>0</v>
      </c>
      <c r="D311" s="18">
        <f t="shared" si="30"/>
        <v>0</v>
      </c>
      <c r="E311" s="18">
        <f t="shared" si="31"/>
        <v>0</v>
      </c>
      <c r="F311" s="18">
        <f t="shared" ca="1" si="34"/>
        <v>1.772514997764061E-2</v>
      </c>
      <c r="G311" s="18">
        <f t="shared" ca="1" si="32"/>
        <v>1.772514997764061E-2</v>
      </c>
      <c r="H311" s="18">
        <f t="shared" ca="1" si="33"/>
        <v>0</v>
      </c>
      <c r="I311" s="18"/>
      <c r="J311" s="18"/>
      <c r="K311" s="18"/>
    </row>
    <row r="312" spans="1:11">
      <c r="A312">
        <v>0</v>
      </c>
      <c r="B312">
        <v>25</v>
      </c>
      <c r="C312">
        <v>0</v>
      </c>
      <c r="D312" s="18">
        <f t="shared" si="30"/>
        <v>0</v>
      </c>
      <c r="E312" s="18">
        <f t="shared" si="31"/>
        <v>0</v>
      </c>
      <c r="F312" s="18">
        <f t="shared" ca="1" si="34"/>
        <v>6.5551727757279686E-3</v>
      </c>
      <c r="G312" s="18">
        <f t="shared" ca="1" si="32"/>
        <v>6.5551727757279686E-3</v>
      </c>
      <c r="H312" s="18">
        <f t="shared" ca="1" si="33"/>
        <v>0</v>
      </c>
      <c r="I312" s="18"/>
      <c r="J312" s="18"/>
      <c r="K312" s="18"/>
    </row>
    <row r="313" spans="1:11">
      <c r="A313">
        <v>0</v>
      </c>
      <c r="B313">
        <v>18</v>
      </c>
      <c r="C313">
        <v>0</v>
      </c>
      <c r="D313" s="18">
        <f t="shared" si="30"/>
        <v>0</v>
      </c>
      <c r="E313" s="18">
        <f t="shared" si="31"/>
        <v>0</v>
      </c>
      <c r="F313" s="18">
        <f t="shared" ca="1" si="34"/>
        <v>5.9617898374141345E-2</v>
      </c>
      <c r="G313" s="18">
        <f t="shared" ca="1" si="32"/>
        <v>5.9617898374141345E-2</v>
      </c>
      <c r="H313" s="18">
        <f t="shared" ca="1" si="33"/>
        <v>0.1</v>
      </c>
      <c r="I313" s="18"/>
      <c r="J313" s="18"/>
      <c r="K313" s="18"/>
    </row>
    <row r="314" spans="1:11">
      <c r="A314">
        <v>0</v>
      </c>
      <c r="B314">
        <v>6</v>
      </c>
      <c r="C314">
        <v>0</v>
      </c>
      <c r="D314" s="18">
        <f t="shared" si="30"/>
        <v>0</v>
      </c>
      <c r="E314" s="18">
        <f t="shared" si="31"/>
        <v>0</v>
      </c>
      <c r="F314" s="18">
        <f t="shared" ca="1" si="34"/>
        <v>3.752835572995232E-2</v>
      </c>
      <c r="G314" s="18">
        <f t="shared" ca="1" si="32"/>
        <v>3.752835572995232E-2</v>
      </c>
      <c r="H314" s="18">
        <f t="shared" ca="1" si="33"/>
        <v>0</v>
      </c>
      <c r="I314" s="18"/>
      <c r="J314" s="18"/>
      <c r="K314" s="18"/>
    </row>
    <row r="315" spans="1:11">
      <c r="A315">
        <v>0</v>
      </c>
      <c r="B315">
        <v>5</v>
      </c>
      <c r="C315">
        <v>0</v>
      </c>
      <c r="D315" s="18">
        <f t="shared" si="30"/>
        <v>0</v>
      </c>
      <c r="E315" s="18">
        <f t="shared" si="31"/>
        <v>0</v>
      </c>
      <c r="F315" s="18">
        <f t="shared" ca="1" si="34"/>
        <v>3.5423451568815226E-2</v>
      </c>
      <c r="G315" s="18">
        <f t="shared" ca="1" si="32"/>
        <v>3.5423451568815226E-2</v>
      </c>
      <c r="H315" s="18">
        <f t="shared" ca="1" si="33"/>
        <v>0</v>
      </c>
      <c r="I315" s="18"/>
      <c r="J315" s="18"/>
      <c r="K315" s="18"/>
    </row>
    <row r="316" spans="1:11">
      <c r="A316">
        <v>0</v>
      </c>
      <c r="B316">
        <v>14</v>
      </c>
      <c r="C316">
        <v>0</v>
      </c>
      <c r="D316" s="18">
        <f t="shared" si="30"/>
        <v>0</v>
      </c>
      <c r="E316" s="18">
        <f t="shared" si="31"/>
        <v>0</v>
      </c>
      <c r="F316" s="18">
        <f t="shared" ca="1" si="34"/>
        <v>1.7714351148491826E-2</v>
      </c>
      <c r="G316" s="18">
        <f t="shared" ca="1" si="32"/>
        <v>1.7714351148491826E-2</v>
      </c>
      <c r="H316" s="18">
        <f t="shared" ca="1" si="33"/>
        <v>0</v>
      </c>
      <c r="I316" s="18"/>
      <c r="J316" s="18"/>
      <c r="K316" s="18"/>
    </row>
    <row r="317" spans="1:11">
      <c r="A317">
        <v>0</v>
      </c>
      <c r="B317">
        <v>6</v>
      </c>
      <c r="C317">
        <v>0</v>
      </c>
      <c r="D317" s="18">
        <f t="shared" si="30"/>
        <v>0</v>
      </c>
      <c r="E317" s="18">
        <f t="shared" si="31"/>
        <v>0</v>
      </c>
      <c r="F317" s="18">
        <f t="shared" ca="1" si="34"/>
        <v>1.8219617260009691E-2</v>
      </c>
      <c r="G317" s="18">
        <f t="shared" ca="1" si="32"/>
        <v>1.8219617260009691E-2</v>
      </c>
      <c r="H317" s="18">
        <f t="shared" ca="1" si="33"/>
        <v>0</v>
      </c>
      <c r="I317" s="18"/>
      <c r="J317" s="18"/>
      <c r="K317" s="18"/>
    </row>
    <row r="318" spans="1:11">
      <c r="A318">
        <v>0</v>
      </c>
      <c r="B318">
        <v>5</v>
      </c>
      <c r="C318">
        <v>0</v>
      </c>
      <c r="D318" s="18">
        <f t="shared" si="30"/>
        <v>0</v>
      </c>
      <c r="E318" s="18">
        <f t="shared" si="31"/>
        <v>0</v>
      </c>
      <c r="F318" s="18">
        <f t="shared" ca="1" si="34"/>
        <v>5.3625574819421318E-2</v>
      </c>
      <c r="G318" s="18">
        <f t="shared" ca="1" si="32"/>
        <v>5.3625574819421318E-2</v>
      </c>
      <c r="H318" s="18">
        <f t="shared" ca="1" si="33"/>
        <v>0.1</v>
      </c>
      <c r="I318" s="18"/>
      <c r="J318" s="18"/>
      <c r="K318" s="18"/>
    </row>
    <row r="319" spans="1:11">
      <c r="A319">
        <v>0</v>
      </c>
      <c r="B319">
        <v>34</v>
      </c>
      <c r="C319">
        <v>0</v>
      </c>
      <c r="D319" s="18">
        <f t="shared" si="30"/>
        <v>0</v>
      </c>
      <c r="E319" s="18">
        <f t="shared" si="31"/>
        <v>0</v>
      </c>
      <c r="F319" s="18">
        <f t="shared" ca="1" si="34"/>
        <v>5.0251591022661177E-2</v>
      </c>
      <c r="G319" s="18">
        <f t="shared" ca="1" si="32"/>
        <v>5.0251591022661177E-2</v>
      </c>
      <c r="H319" s="18">
        <f t="shared" ca="1" si="33"/>
        <v>0.1</v>
      </c>
      <c r="I319" s="18"/>
      <c r="J319" s="18"/>
      <c r="K319" s="18"/>
    </row>
    <row r="320" spans="1:11">
      <c r="A320">
        <v>0</v>
      </c>
      <c r="B320">
        <v>22</v>
      </c>
      <c r="C320">
        <v>0</v>
      </c>
      <c r="D320" s="18">
        <f t="shared" si="30"/>
        <v>0</v>
      </c>
      <c r="E320" s="18">
        <f t="shared" si="31"/>
        <v>0</v>
      </c>
      <c r="F320" s="18">
        <f t="shared" ca="1" si="34"/>
        <v>3.546144423593537E-2</v>
      </c>
      <c r="G320" s="18">
        <f t="shared" ca="1" si="32"/>
        <v>3.546144423593537E-2</v>
      </c>
      <c r="H320" s="18">
        <f t="shared" ca="1" si="33"/>
        <v>0</v>
      </c>
      <c r="I320" s="18"/>
      <c r="J320" s="18"/>
      <c r="K320" s="18"/>
    </row>
    <row r="321" spans="1:11">
      <c r="A321">
        <v>0</v>
      </c>
      <c r="B321">
        <v>5</v>
      </c>
      <c r="C321">
        <v>0</v>
      </c>
      <c r="D321" s="18">
        <f t="shared" si="30"/>
        <v>0</v>
      </c>
      <c r="E321" s="18">
        <f t="shared" si="31"/>
        <v>0</v>
      </c>
      <c r="F321" s="18">
        <f t="shared" ca="1" si="34"/>
        <v>1.2058162182322463E-2</v>
      </c>
      <c r="G321" s="18">
        <f t="shared" ca="1" si="32"/>
        <v>1.2058162182322463E-2</v>
      </c>
      <c r="H321" s="18">
        <f t="shared" ca="1" si="33"/>
        <v>0</v>
      </c>
      <c r="I321" s="18"/>
      <c r="J321" s="18"/>
      <c r="K321" s="18"/>
    </row>
    <row r="322" spans="1:11">
      <c r="A322">
        <v>0</v>
      </c>
      <c r="B322">
        <v>8</v>
      </c>
      <c r="C322">
        <v>0</v>
      </c>
      <c r="D322" s="18">
        <f t="shared" ref="D322:D385" si="35">A322/(A322+B322+1)</f>
        <v>0</v>
      </c>
      <c r="E322" s="18">
        <f t="shared" ref="E322:E385" si="36">C322/(A322+B322+1)*LOG(A322+B322+C322+1,100)^2</f>
        <v>0</v>
      </c>
      <c r="F322" s="18">
        <f t="shared" ca="1" si="34"/>
        <v>6.4240654041663792E-2</v>
      </c>
      <c r="G322" s="18">
        <f t="shared" ref="G322:G385" ca="1" si="37">D322-E322+F322</f>
        <v>6.4240654041663792E-2</v>
      </c>
      <c r="H322" s="18">
        <f t="shared" ref="H322:H385" ca="1" si="38">ROUND(G322,1)</f>
        <v>0.1</v>
      </c>
      <c r="I322" s="18"/>
      <c r="J322" s="18"/>
      <c r="K322" s="18"/>
    </row>
    <row r="323" spans="1:11">
      <c r="A323">
        <v>0</v>
      </c>
      <c r="B323">
        <v>15</v>
      </c>
      <c r="C323">
        <v>0</v>
      </c>
      <c r="D323" s="18">
        <f t="shared" si="35"/>
        <v>0</v>
      </c>
      <c r="E323" s="18">
        <f t="shared" si="36"/>
        <v>0</v>
      </c>
      <c r="F323" s="18">
        <f t="shared" ref="F323:F386" ca="1" si="39">RAND()/10</f>
        <v>3.7939663153297977E-2</v>
      </c>
      <c r="G323" s="18">
        <f t="shared" ca="1" si="37"/>
        <v>3.7939663153297977E-2</v>
      </c>
      <c r="H323" s="18">
        <f t="shared" ca="1" si="38"/>
        <v>0</v>
      </c>
      <c r="I323" s="18"/>
      <c r="J323" s="18"/>
      <c r="K323" s="18"/>
    </row>
    <row r="324" spans="1:11">
      <c r="A324">
        <v>0</v>
      </c>
      <c r="B324">
        <v>22</v>
      </c>
      <c r="C324">
        <v>0</v>
      </c>
      <c r="D324" s="18">
        <f t="shared" si="35"/>
        <v>0</v>
      </c>
      <c r="E324" s="18">
        <f t="shared" si="36"/>
        <v>0</v>
      </c>
      <c r="F324" s="18">
        <f t="shared" ca="1" si="39"/>
        <v>4.3464821004025697E-2</v>
      </c>
      <c r="G324" s="18">
        <f t="shared" ca="1" si="37"/>
        <v>4.3464821004025697E-2</v>
      </c>
      <c r="H324" s="18">
        <f t="shared" ca="1" si="38"/>
        <v>0</v>
      </c>
      <c r="I324" s="18"/>
      <c r="J324" s="18"/>
      <c r="K324" s="18"/>
    </row>
    <row r="325" spans="1:11">
      <c r="A325">
        <v>0</v>
      </c>
      <c r="B325">
        <v>9</v>
      </c>
      <c r="C325">
        <v>0</v>
      </c>
      <c r="D325" s="18">
        <f t="shared" si="35"/>
        <v>0</v>
      </c>
      <c r="E325" s="18">
        <f t="shared" si="36"/>
        <v>0</v>
      </c>
      <c r="F325" s="18">
        <f t="shared" ca="1" si="39"/>
        <v>1.3753878137246822E-2</v>
      </c>
      <c r="G325" s="18">
        <f t="shared" ca="1" si="37"/>
        <v>1.3753878137246822E-2</v>
      </c>
      <c r="H325" s="18">
        <f t="shared" ca="1" si="38"/>
        <v>0</v>
      </c>
      <c r="I325" s="18"/>
      <c r="J325" s="18"/>
      <c r="K325" s="18"/>
    </row>
    <row r="326" spans="1:11">
      <c r="A326">
        <v>0</v>
      </c>
      <c r="B326">
        <v>6</v>
      </c>
      <c r="C326">
        <v>0</v>
      </c>
      <c r="D326" s="18">
        <f t="shared" si="35"/>
        <v>0</v>
      </c>
      <c r="E326" s="18">
        <f t="shared" si="36"/>
        <v>0</v>
      </c>
      <c r="F326" s="18">
        <f t="shared" ca="1" si="39"/>
        <v>8.663104281469966E-2</v>
      </c>
      <c r="G326" s="18">
        <f t="shared" ca="1" si="37"/>
        <v>8.663104281469966E-2</v>
      </c>
      <c r="H326" s="18">
        <f t="shared" ca="1" si="38"/>
        <v>0.1</v>
      </c>
      <c r="I326" s="18"/>
      <c r="J326" s="18"/>
      <c r="K326" s="18"/>
    </row>
    <row r="327" spans="1:11">
      <c r="A327">
        <v>0</v>
      </c>
      <c r="B327">
        <v>21</v>
      </c>
      <c r="C327">
        <v>0</v>
      </c>
      <c r="D327" s="18">
        <f t="shared" si="35"/>
        <v>0</v>
      </c>
      <c r="E327" s="18">
        <f t="shared" si="36"/>
        <v>0</v>
      </c>
      <c r="F327" s="18">
        <f t="shared" ca="1" si="39"/>
        <v>3.9551158800424903E-2</v>
      </c>
      <c r="G327" s="18">
        <f t="shared" ca="1" si="37"/>
        <v>3.9551158800424903E-2</v>
      </c>
      <c r="H327" s="18">
        <f t="shared" ca="1" si="38"/>
        <v>0</v>
      </c>
      <c r="I327" s="18"/>
      <c r="J327" s="18"/>
      <c r="K327" s="18"/>
    </row>
    <row r="328" spans="1:11">
      <c r="A328">
        <v>0</v>
      </c>
      <c r="B328">
        <v>18</v>
      </c>
      <c r="C328">
        <v>0</v>
      </c>
      <c r="D328" s="18">
        <f t="shared" si="35"/>
        <v>0</v>
      </c>
      <c r="E328" s="18">
        <f t="shared" si="36"/>
        <v>0</v>
      </c>
      <c r="F328" s="18">
        <f t="shared" ca="1" si="39"/>
        <v>6.5895057012682751E-2</v>
      </c>
      <c r="G328" s="18">
        <f t="shared" ca="1" si="37"/>
        <v>6.5895057012682751E-2</v>
      </c>
      <c r="H328" s="18">
        <f t="shared" ca="1" si="38"/>
        <v>0.1</v>
      </c>
      <c r="I328" s="18"/>
      <c r="J328" s="18"/>
      <c r="K328" s="18"/>
    </row>
    <row r="329" spans="1:11">
      <c r="A329">
        <v>0</v>
      </c>
      <c r="B329">
        <v>5</v>
      </c>
      <c r="C329">
        <v>0</v>
      </c>
      <c r="D329" s="18">
        <f t="shared" si="35"/>
        <v>0</v>
      </c>
      <c r="E329" s="18">
        <f t="shared" si="36"/>
        <v>0</v>
      </c>
      <c r="F329" s="18">
        <f t="shared" ca="1" si="39"/>
        <v>3.1671057460321284E-3</v>
      </c>
      <c r="G329" s="18">
        <f t="shared" ca="1" si="37"/>
        <v>3.1671057460321284E-3</v>
      </c>
      <c r="H329" s="18">
        <f t="shared" ca="1" si="38"/>
        <v>0</v>
      </c>
      <c r="I329" s="18"/>
      <c r="J329" s="18"/>
      <c r="K329" s="18"/>
    </row>
    <row r="330" spans="1:11">
      <c r="A330">
        <v>0</v>
      </c>
      <c r="B330">
        <v>16</v>
      </c>
      <c r="C330">
        <v>0</v>
      </c>
      <c r="D330" s="18">
        <f t="shared" si="35"/>
        <v>0</v>
      </c>
      <c r="E330" s="18">
        <f t="shared" si="36"/>
        <v>0</v>
      </c>
      <c r="F330" s="18">
        <f t="shared" ca="1" si="39"/>
        <v>7.0587316220255089E-2</v>
      </c>
      <c r="G330" s="18">
        <f t="shared" ca="1" si="37"/>
        <v>7.0587316220255089E-2</v>
      </c>
      <c r="H330" s="18">
        <f t="shared" ca="1" si="38"/>
        <v>0.1</v>
      </c>
      <c r="I330" s="18"/>
      <c r="J330" s="18"/>
      <c r="K330" s="18"/>
    </row>
    <row r="331" spans="1:11">
      <c r="A331">
        <v>0</v>
      </c>
      <c r="B331">
        <v>10</v>
      </c>
      <c r="C331">
        <v>0</v>
      </c>
      <c r="D331" s="18">
        <f t="shared" si="35"/>
        <v>0</v>
      </c>
      <c r="E331" s="18">
        <f t="shared" si="36"/>
        <v>0</v>
      </c>
      <c r="F331" s="18">
        <f t="shared" ca="1" si="39"/>
        <v>4.8586393314736388E-2</v>
      </c>
      <c r="G331" s="18">
        <f t="shared" ca="1" si="37"/>
        <v>4.8586393314736388E-2</v>
      </c>
      <c r="H331" s="18">
        <f t="shared" ca="1" si="38"/>
        <v>0</v>
      </c>
      <c r="I331" s="18"/>
      <c r="J331" s="18"/>
      <c r="K331" s="18"/>
    </row>
    <row r="332" spans="1:11">
      <c r="A332">
        <v>0</v>
      </c>
      <c r="B332">
        <v>58</v>
      </c>
      <c r="C332">
        <v>0</v>
      </c>
      <c r="D332" s="18">
        <f t="shared" si="35"/>
        <v>0</v>
      </c>
      <c r="E332" s="18">
        <f t="shared" si="36"/>
        <v>0</v>
      </c>
      <c r="F332" s="18">
        <f t="shared" ca="1" si="39"/>
        <v>3.3620267757702382E-2</v>
      </c>
      <c r="G332" s="18">
        <f t="shared" ca="1" si="37"/>
        <v>3.3620267757702382E-2</v>
      </c>
      <c r="H332" s="18">
        <f t="shared" ca="1" si="38"/>
        <v>0</v>
      </c>
      <c r="I332" s="18"/>
      <c r="J332" s="18"/>
      <c r="K332" s="18"/>
    </row>
    <row r="333" spans="1:11">
      <c r="A333">
        <v>0</v>
      </c>
      <c r="B333">
        <v>5</v>
      </c>
      <c r="C333">
        <v>0</v>
      </c>
      <c r="D333" s="18">
        <f t="shared" si="35"/>
        <v>0</v>
      </c>
      <c r="E333" s="18">
        <f t="shared" si="36"/>
        <v>0</v>
      </c>
      <c r="F333" s="18">
        <f t="shared" ca="1" si="39"/>
        <v>2.1081242870770022E-2</v>
      </c>
      <c r="G333" s="18">
        <f t="shared" ca="1" si="37"/>
        <v>2.1081242870770022E-2</v>
      </c>
      <c r="H333" s="18">
        <f t="shared" ca="1" si="38"/>
        <v>0</v>
      </c>
      <c r="I333" s="18"/>
      <c r="J333" s="18"/>
      <c r="K333" s="18"/>
    </row>
    <row r="334" spans="1:11">
      <c r="A334">
        <v>0</v>
      </c>
      <c r="B334">
        <v>10</v>
      </c>
      <c r="C334">
        <v>0</v>
      </c>
      <c r="D334" s="18">
        <f t="shared" si="35"/>
        <v>0</v>
      </c>
      <c r="E334" s="18">
        <f t="shared" si="36"/>
        <v>0</v>
      </c>
      <c r="F334" s="18">
        <f t="shared" ca="1" si="39"/>
        <v>1.2794543011683146E-3</v>
      </c>
      <c r="G334" s="18">
        <f t="shared" ca="1" si="37"/>
        <v>1.2794543011683146E-3</v>
      </c>
      <c r="H334" s="18">
        <f t="shared" ca="1" si="38"/>
        <v>0</v>
      </c>
      <c r="I334" s="18"/>
      <c r="J334" s="18"/>
      <c r="K334" s="18"/>
    </row>
    <row r="335" spans="1:11">
      <c r="A335">
        <v>0</v>
      </c>
      <c r="B335">
        <v>26</v>
      </c>
      <c r="C335">
        <v>0</v>
      </c>
      <c r="D335" s="18">
        <f t="shared" si="35"/>
        <v>0</v>
      </c>
      <c r="E335" s="18">
        <f t="shared" si="36"/>
        <v>0</v>
      </c>
      <c r="F335" s="18">
        <f t="shared" ca="1" si="39"/>
        <v>8.9398811941093677E-3</v>
      </c>
      <c r="G335" s="18">
        <f t="shared" ca="1" si="37"/>
        <v>8.9398811941093677E-3</v>
      </c>
      <c r="H335" s="18">
        <f t="shared" ca="1" si="38"/>
        <v>0</v>
      </c>
      <c r="I335" s="18"/>
      <c r="J335" s="18"/>
      <c r="K335" s="18"/>
    </row>
    <row r="336" spans="1:11">
      <c r="A336">
        <v>0</v>
      </c>
      <c r="B336">
        <v>47</v>
      </c>
      <c r="C336">
        <v>0</v>
      </c>
      <c r="D336" s="18">
        <f t="shared" si="35"/>
        <v>0</v>
      </c>
      <c r="E336" s="18">
        <f t="shared" si="36"/>
        <v>0</v>
      </c>
      <c r="F336" s="18">
        <f t="shared" ca="1" si="39"/>
        <v>5.4221425605266528E-2</v>
      </c>
      <c r="G336" s="18">
        <f t="shared" ca="1" si="37"/>
        <v>5.4221425605266528E-2</v>
      </c>
      <c r="H336" s="18">
        <f t="shared" ca="1" si="38"/>
        <v>0.1</v>
      </c>
      <c r="I336" s="18"/>
      <c r="J336" s="18"/>
      <c r="K336" s="18"/>
    </row>
    <row r="337" spans="1:11">
      <c r="A337">
        <v>0</v>
      </c>
      <c r="B337">
        <v>8</v>
      </c>
      <c r="C337">
        <v>0</v>
      </c>
      <c r="D337" s="18">
        <f t="shared" si="35"/>
        <v>0</v>
      </c>
      <c r="E337" s="18">
        <f t="shared" si="36"/>
        <v>0</v>
      </c>
      <c r="F337" s="18">
        <f t="shared" ca="1" si="39"/>
        <v>6.6769807837334216E-2</v>
      </c>
      <c r="G337" s="18">
        <f t="shared" ca="1" si="37"/>
        <v>6.6769807837334216E-2</v>
      </c>
      <c r="H337" s="18">
        <f t="shared" ca="1" si="38"/>
        <v>0.1</v>
      </c>
      <c r="I337" s="18"/>
      <c r="J337" s="18"/>
      <c r="K337" s="18"/>
    </row>
    <row r="338" spans="1:11">
      <c r="A338">
        <v>0</v>
      </c>
      <c r="B338">
        <v>13</v>
      </c>
      <c r="C338">
        <v>0</v>
      </c>
      <c r="D338" s="18">
        <f t="shared" si="35"/>
        <v>0</v>
      </c>
      <c r="E338" s="18">
        <f t="shared" si="36"/>
        <v>0</v>
      </c>
      <c r="F338" s="18">
        <f t="shared" ca="1" si="39"/>
        <v>1.3934153854530774E-2</v>
      </c>
      <c r="G338" s="18">
        <f t="shared" ca="1" si="37"/>
        <v>1.3934153854530774E-2</v>
      </c>
      <c r="H338" s="18">
        <f t="shared" ca="1" si="38"/>
        <v>0</v>
      </c>
      <c r="I338" s="18"/>
      <c r="J338" s="18"/>
      <c r="K338" s="18"/>
    </row>
    <row r="339" spans="1:11">
      <c r="A339">
        <v>0</v>
      </c>
      <c r="B339">
        <v>8</v>
      </c>
      <c r="C339">
        <v>0</v>
      </c>
      <c r="D339" s="18">
        <f t="shared" si="35"/>
        <v>0</v>
      </c>
      <c r="E339" s="18">
        <f t="shared" si="36"/>
        <v>0</v>
      </c>
      <c r="F339" s="18">
        <f t="shared" ca="1" si="39"/>
        <v>1.9242609620004736E-2</v>
      </c>
      <c r="G339" s="18">
        <f t="shared" ca="1" si="37"/>
        <v>1.9242609620004736E-2</v>
      </c>
      <c r="H339" s="18">
        <f t="shared" ca="1" si="38"/>
        <v>0</v>
      </c>
      <c r="I339" s="18"/>
      <c r="J339" s="18"/>
      <c r="K339" s="18"/>
    </row>
    <row r="340" spans="1:11">
      <c r="A340">
        <v>0</v>
      </c>
      <c r="B340">
        <v>28</v>
      </c>
      <c r="C340">
        <v>0</v>
      </c>
      <c r="D340" s="18">
        <f t="shared" si="35"/>
        <v>0</v>
      </c>
      <c r="E340" s="18">
        <f t="shared" si="36"/>
        <v>0</v>
      </c>
      <c r="F340" s="18">
        <f t="shared" ca="1" si="39"/>
        <v>6.5909655487875835E-2</v>
      </c>
      <c r="G340" s="18">
        <f t="shared" ca="1" si="37"/>
        <v>6.5909655487875835E-2</v>
      </c>
      <c r="H340" s="18">
        <f t="shared" ca="1" si="38"/>
        <v>0.1</v>
      </c>
      <c r="I340" s="18"/>
      <c r="J340" s="18"/>
      <c r="K340" s="18"/>
    </row>
    <row r="341" spans="1:11">
      <c r="A341">
        <v>0</v>
      </c>
      <c r="B341">
        <v>37</v>
      </c>
      <c r="C341">
        <v>0</v>
      </c>
      <c r="D341" s="18">
        <f t="shared" si="35"/>
        <v>0</v>
      </c>
      <c r="E341" s="18">
        <f t="shared" si="36"/>
        <v>0</v>
      </c>
      <c r="F341" s="18">
        <f t="shared" ca="1" si="39"/>
        <v>1.277813121990864E-2</v>
      </c>
      <c r="G341" s="18">
        <f t="shared" ca="1" si="37"/>
        <v>1.277813121990864E-2</v>
      </c>
      <c r="H341" s="18">
        <f t="shared" ca="1" si="38"/>
        <v>0</v>
      </c>
      <c r="I341" s="18"/>
      <c r="J341" s="18"/>
      <c r="K341" s="18"/>
    </row>
    <row r="342" spans="1:11">
      <c r="A342">
        <v>0</v>
      </c>
      <c r="B342">
        <v>5</v>
      </c>
      <c r="C342">
        <v>0</v>
      </c>
      <c r="D342" s="18">
        <f t="shared" si="35"/>
        <v>0</v>
      </c>
      <c r="E342" s="18">
        <f t="shared" si="36"/>
        <v>0</v>
      </c>
      <c r="F342" s="18">
        <f t="shared" ca="1" si="39"/>
        <v>7.1942053628387764E-2</v>
      </c>
      <c r="G342" s="18">
        <f t="shared" ca="1" si="37"/>
        <v>7.1942053628387764E-2</v>
      </c>
      <c r="H342" s="18">
        <f t="shared" ca="1" si="38"/>
        <v>0.1</v>
      </c>
      <c r="I342" s="18"/>
      <c r="J342" s="18"/>
      <c r="K342" s="18"/>
    </row>
    <row r="343" spans="1:11">
      <c r="A343">
        <v>0</v>
      </c>
      <c r="B343">
        <v>27</v>
      </c>
      <c r="C343">
        <v>0</v>
      </c>
      <c r="D343" s="18">
        <f t="shared" si="35"/>
        <v>0</v>
      </c>
      <c r="E343" s="18">
        <f t="shared" si="36"/>
        <v>0</v>
      </c>
      <c r="F343" s="18">
        <f t="shared" ca="1" si="39"/>
        <v>8.2492895844770528E-2</v>
      </c>
      <c r="G343" s="18">
        <f t="shared" ca="1" si="37"/>
        <v>8.2492895844770528E-2</v>
      </c>
      <c r="H343" s="18">
        <f t="shared" ca="1" si="38"/>
        <v>0.1</v>
      </c>
      <c r="I343" s="18"/>
      <c r="J343" s="18"/>
      <c r="K343" s="18"/>
    </row>
    <row r="344" spans="1:11">
      <c r="A344">
        <v>0</v>
      </c>
      <c r="B344">
        <v>7</v>
      </c>
      <c r="C344">
        <v>0</v>
      </c>
      <c r="D344" s="18">
        <f t="shared" si="35"/>
        <v>0</v>
      </c>
      <c r="E344" s="18">
        <f t="shared" si="36"/>
        <v>0</v>
      </c>
      <c r="F344" s="18">
        <f t="shared" ca="1" si="39"/>
        <v>4.7130740454650752E-2</v>
      </c>
      <c r="G344" s="18">
        <f t="shared" ca="1" si="37"/>
        <v>4.7130740454650752E-2</v>
      </c>
      <c r="H344" s="18">
        <f t="shared" ca="1" si="38"/>
        <v>0</v>
      </c>
      <c r="I344" s="18"/>
      <c r="J344" s="18"/>
      <c r="K344" s="18"/>
    </row>
    <row r="345" spans="1:11">
      <c r="A345">
        <v>0</v>
      </c>
      <c r="B345">
        <v>9</v>
      </c>
      <c r="C345">
        <v>0</v>
      </c>
      <c r="D345" s="18">
        <f t="shared" si="35"/>
        <v>0</v>
      </c>
      <c r="E345" s="18">
        <f t="shared" si="36"/>
        <v>0</v>
      </c>
      <c r="F345" s="18">
        <f t="shared" ca="1" si="39"/>
        <v>7.9482341372179993E-2</v>
      </c>
      <c r="G345" s="18">
        <f t="shared" ca="1" si="37"/>
        <v>7.9482341372179993E-2</v>
      </c>
      <c r="H345" s="18">
        <f t="shared" ca="1" si="38"/>
        <v>0.1</v>
      </c>
      <c r="I345" s="18"/>
      <c r="J345" s="18"/>
      <c r="K345" s="18"/>
    </row>
    <row r="346" spans="1:11">
      <c r="A346">
        <v>0</v>
      </c>
      <c r="B346">
        <v>12</v>
      </c>
      <c r="C346">
        <v>0</v>
      </c>
      <c r="D346" s="18">
        <f t="shared" si="35"/>
        <v>0</v>
      </c>
      <c r="E346" s="18">
        <f t="shared" si="36"/>
        <v>0</v>
      </c>
      <c r="F346" s="18">
        <f t="shared" ca="1" si="39"/>
        <v>1.1499785812364461E-2</v>
      </c>
      <c r="G346" s="18">
        <f t="shared" ca="1" si="37"/>
        <v>1.1499785812364461E-2</v>
      </c>
      <c r="H346" s="18">
        <f t="shared" ca="1" si="38"/>
        <v>0</v>
      </c>
      <c r="I346" s="18"/>
      <c r="J346" s="18"/>
      <c r="K346" s="18"/>
    </row>
    <row r="347" spans="1:11">
      <c r="A347">
        <v>0</v>
      </c>
      <c r="B347">
        <v>23</v>
      </c>
      <c r="C347">
        <v>0</v>
      </c>
      <c r="D347" s="18">
        <f t="shared" si="35"/>
        <v>0</v>
      </c>
      <c r="E347" s="18">
        <f t="shared" si="36"/>
        <v>0</v>
      </c>
      <c r="F347" s="18">
        <f t="shared" ca="1" si="39"/>
        <v>6.5504128407718507E-2</v>
      </c>
      <c r="G347" s="18">
        <f t="shared" ca="1" si="37"/>
        <v>6.5504128407718507E-2</v>
      </c>
      <c r="H347" s="18">
        <f t="shared" ca="1" si="38"/>
        <v>0.1</v>
      </c>
      <c r="I347" s="18"/>
      <c r="J347" s="18"/>
      <c r="K347" s="18"/>
    </row>
    <row r="348" spans="1:11">
      <c r="A348">
        <v>0</v>
      </c>
      <c r="B348">
        <v>6</v>
      </c>
      <c r="C348">
        <v>0</v>
      </c>
      <c r="D348" s="18">
        <f t="shared" si="35"/>
        <v>0</v>
      </c>
      <c r="E348" s="18">
        <f t="shared" si="36"/>
        <v>0</v>
      </c>
      <c r="F348" s="18">
        <f t="shared" ca="1" si="39"/>
        <v>7.2101115492580428E-2</v>
      </c>
      <c r="G348" s="18">
        <f t="shared" ca="1" si="37"/>
        <v>7.2101115492580428E-2</v>
      </c>
      <c r="H348" s="18">
        <f t="shared" ca="1" si="38"/>
        <v>0.1</v>
      </c>
      <c r="I348" s="18"/>
      <c r="J348" s="18"/>
      <c r="K348" s="18"/>
    </row>
    <row r="349" spans="1:11">
      <c r="A349">
        <v>0</v>
      </c>
      <c r="B349">
        <v>50</v>
      </c>
      <c r="C349">
        <v>0</v>
      </c>
      <c r="D349" s="18">
        <f t="shared" si="35"/>
        <v>0</v>
      </c>
      <c r="E349" s="18">
        <f t="shared" si="36"/>
        <v>0</v>
      </c>
      <c r="F349" s="18">
        <f t="shared" ca="1" si="39"/>
        <v>3.4191352809576393E-2</v>
      </c>
      <c r="G349" s="18">
        <f t="shared" ca="1" si="37"/>
        <v>3.4191352809576393E-2</v>
      </c>
      <c r="H349" s="18">
        <f t="shared" ca="1" si="38"/>
        <v>0</v>
      </c>
      <c r="I349" s="18"/>
      <c r="J349" s="18"/>
      <c r="K349" s="18"/>
    </row>
    <row r="350" spans="1:11">
      <c r="A350">
        <v>0</v>
      </c>
      <c r="B350">
        <v>85</v>
      </c>
      <c r="C350">
        <v>0</v>
      </c>
      <c r="D350" s="18">
        <f t="shared" si="35"/>
        <v>0</v>
      </c>
      <c r="E350" s="18">
        <f t="shared" si="36"/>
        <v>0</v>
      </c>
      <c r="F350" s="18">
        <f t="shared" ca="1" si="39"/>
        <v>4.4324782636060177E-2</v>
      </c>
      <c r="G350" s="18">
        <f t="shared" ca="1" si="37"/>
        <v>4.4324782636060177E-2</v>
      </c>
      <c r="H350" s="18">
        <f t="shared" ca="1" si="38"/>
        <v>0</v>
      </c>
      <c r="I350" s="18"/>
      <c r="J350" s="18"/>
      <c r="K350" s="18"/>
    </row>
    <row r="351" spans="1:11">
      <c r="A351">
        <v>0</v>
      </c>
      <c r="B351">
        <v>124</v>
      </c>
      <c r="C351">
        <v>0</v>
      </c>
      <c r="D351" s="18">
        <f t="shared" si="35"/>
        <v>0</v>
      </c>
      <c r="E351" s="18">
        <f t="shared" si="36"/>
        <v>0</v>
      </c>
      <c r="F351" s="18">
        <f t="shared" ca="1" si="39"/>
        <v>3.77594602196894E-2</v>
      </c>
      <c r="G351" s="18">
        <f t="shared" ca="1" si="37"/>
        <v>3.77594602196894E-2</v>
      </c>
      <c r="H351" s="18">
        <f t="shared" ca="1" si="38"/>
        <v>0</v>
      </c>
      <c r="I351" s="18"/>
      <c r="J351" s="18"/>
      <c r="K351" s="18"/>
    </row>
    <row r="352" spans="1:11">
      <c r="A352">
        <v>0</v>
      </c>
      <c r="B352">
        <v>53</v>
      </c>
      <c r="C352">
        <v>0</v>
      </c>
      <c r="D352" s="18">
        <f t="shared" si="35"/>
        <v>0</v>
      </c>
      <c r="E352" s="18">
        <f t="shared" si="36"/>
        <v>0</v>
      </c>
      <c r="F352" s="18">
        <f t="shared" ca="1" si="39"/>
        <v>2.8948513582501334E-2</v>
      </c>
      <c r="G352" s="18">
        <f t="shared" ca="1" si="37"/>
        <v>2.8948513582501334E-2</v>
      </c>
      <c r="H352" s="18">
        <f t="shared" ca="1" si="38"/>
        <v>0</v>
      </c>
      <c r="I352" s="18"/>
      <c r="J352" s="18"/>
      <c r="K352" s="18"/>
    </row>
    <row r="353" spans="1:11">
      <c r="A353">
        <v>0</v>
      </c>
      <c r="B353">
        <v>40</v>
      </c>
      <c r="C353">
        <v>0</v>
      </c>
      <c r="D353" s="18">
        <f t="shared" si="35"/>
        <v>0</v>
      </c>
      <c r="E353" s="18">
        <f t="shared" si="36"/>
        <v>0</v>
      </c>
      <c r="F353" s="18">
        <f t="shared" ca="1" si="39"/>
        <v>7.429416908169352E-2</v>
      </c>
      <c r="G353" s="18">
        <f t="shared" ca="1" si="37"/>
        <v>7.429416908169352E-2</v>
      </c>
      <c r="H353" s="18">
        <f t="shared" ca="1" si="38"/>
        <v>0.1</v>
      </c>
      <c r="I353" s="18"/>
      <c r="J353" s="18"/>
      <c r="K353" s="18"/>
    </row>
    <row r="354" spans="1:11">
      <c r="A354">
        <v>0</v>
      </c>
      <c r="B354">
        <v>28</v>
      </c>
      <c r="C354">
        <v>0</v>
      </c>
      <c r="D354" s="18">
        <f t="shared" si="35"/>
        <v>0</v>
      </c>
      <c r="E354" s="18">
        <f t="shared" si="36"/>
        <v>0</v>
      </c>
      <c r="F354" s="18">
        <f t="shared" ca="1" si="39"/>
        <v>8.5047585169751513E-2</v>
      </c>
      <c r="G354" s="18">
        <f t="shared" ca="1" si="37"/>
        <v>8.5047585169751513E-2</v>
      </c>
      <c r="H354" s="18">
        <f t="shared" ca="1" si="38"/>
        <v>0.1</v>
      </c>
      <c r="I354" s="18"/>
      <c r="J354" s="18"/>
      <c r="K354" s="18"/>
    </row>
    <row r="355" spans="1:11">
      <c r="A355">
        <v>0</v>
      </c>
      <c r="B355">
        <v>26</v>
      </c>
      <c r="C355">
        <v>0</v>
      </c>
      <c r="D355" s="18">
        <f t="shared" si="35"/>
        <v>0</v>
      </c>
      <c r="E355" s="18">
        <f t="shared" si="36"/>
        <v>0</v>
      </c>
      <c r="F355" s="18">
        <f t="shared" ca="1" si="39"/>
        <v>8.2174110942709405E-2</v>
      </c>
      <c r="G355" s="18">
        <f t="shared" ca="1" si="37"/>
        <v>8.2174110942709405E-2</v>
      </c>
      <c r="H355" s="18">
        <f t="shared" ca="1" si="38"/>
        <v>0.1</v>
      </c>
      <c r="I355" s="18"/>
      <c r="J355" s="18"/>
      <c r="K355" s="18"/>
    </row>
    <row r="356" spans="1:11">
      <c r="A356">
        <v>0</v>
      </c>
      <c r="B356">
        <v>24</v>
      </c>
      <c r="C356">
        <v>0</v>
      </c>
      <c r="D356" s="18">
        <f t="shared" si="35"/>
        <v>0</v>
      </c>
      <c r="E356" s="18">
        <f t="shared" si="36"/>
        <v>0</v>
      </c>
      <c r="F356" s="18">
        <f t="shared" ca="1" si="39"/>
        <v>4.6008954335527472E-2</v>
      </c>
      <c r="G356" s="18">
        <f t="shared" ca="1" si="37"/>
        <v>4.6008954335527472E-2</v>
      </c>
      <c r="H356" s="18">
        <f t="shared" ca="1" si="38"/>
        <v>0</v>
      </c>
      <c r="I356" s="18"/>
      <c r="J356" s="18"/>
      <c r="K356" s="18"/>
    </row>
    <row r="357" spans="1:11">
      <c r="A357">
        <v>0</v>
      </c>
      <c r="B357">
        <v>24</v>
      </c>
      <c r="C357">
        <v>0</v>
      </c>
      <c r="D357" s="18">
        <f t="shared" si="35"/>
        <v>0</v>
      </c>
      <c r="E357" s="18">
        <f t="shared" si="36"/>
        <v>0</v>
      </c>
      <c r="F357" s="18">
        <f t="shared" ca="1" si="39"/>
        <v>4.1396957664519209E-2</v>
      </c>
      <c r="G357" s="18">
        <f t="shared" ca="1" si="37"/>
        <v>4.1396957664519209E-2</v>
      </c>
      <c r="H357" s="18">
        <f t="shared" ca="1" si="38"/>
        <v>0</v>
      </c>
      <c r="I357" s="18"/>
      <c r="J357" s="18"/>
      <c r="K357" s="18"/>
    </row>
    <row r="358" spans="1:11">
      <c r="A358">
        <v>0</v>
      </c>
      <c r="B358">
        <v>21</v>
      </c>
      <c r="C358">
        <v>0</v>
      </c>
      <c r="D358" s="18">
        <f t="shared" si="35"/>
        <v>0</v>
      </c>
      <c r="E358" s="18">
        <f t="shared" si="36"/>
        <v>0</v>
      </c>
      <c r="F358" s="18">
        <f t="shared" ca="1" si="39"/>
        <v>5.2538945440395911E-2</v>
      </c>
      <c r="G358" s="18">
        <f t="shared" ca="1" si="37"/>
        <v>5.2538945440395911E-2</v>
      </c>
      <c r="H358" s="18">
        <f t="shared" ca="1" si="38"/>
        <v>0.1</v>
      </c>
      <c r="I358" s="18"/>
      <c r="J358" s="18"/>
      <c r="K358" s="18"/>
    </row>
    <row r="359" spans="1:11">
      <c r="A359">
        <v>0</v>
      </c>
      <c r="B359">
        <v>20</v>
      </c>
      <c r="C359">
        <v>0</v>
      </c>
      <c r="D359" s="18">
        <f t="shared" si="35"/>
        <v>0</v>
      </c>
      <c r="E359" s="18">
        <f t="shared" si="36"/>
        <v>0</v>
      </c>
      <c r="F359" s="18">
        <f t="shared" ca="1" si="39"/>
        <v>6.6439886239756482E-2</v>
      </c>
      <c r="G359" s="18">
        <f t="shared" ca="1" si="37"/>
        <v>6.6439886239756482E-2</v>
      </c>
      <c r="H359" s="18">
        <f t="shared" ca="1" si="38"/>
        <v>0.1</v>
      </c>
      <c r="I359" s="18"/>
      <c r="J359" s="18"/>
      <c r="K359" s="18"/>
    </row>
    <row r="360" spans="1:11">
      <c r="A360">
        <v>0</v>
      </c>
      <c r="B360">
        <v>17</v>
      </c>
      <c r="C360">
        <v>0</v>
      </c>
      <c r="D360" s="18">
        <f t="shared" si="35"/>
        <v>0</v>
      </c>
      <c r="E360" s="18">
        <f t="shared" si="36"/>
        <v>0</v>
      </c>
      <c r="F360" s="18">
        <f t="shared" ca="1" si="39"/>
        <v>2.7328603441381383E-2</v>
      </c>
      <c r="G360" s="18">
        <f t="shared" ca="1" si="37"/>
        <v>2.7328603441381383E-2</v>
      </c>
      <c r="H360" s="18">
        <f t="shared" ca="1" si="38"/>
        <v>0</v>
      </c>
      <c r="I360" s="18"/>
      <c r="J360" s="18"/>
      <c r="K360" s="18"/>
    </row>
    <row r="361" spans="1:11">
      <c r="A361">
        <v>0</v>
      </c>
      <c r="B361">
        <v>17</v>
      </c>
      <c r="C361">
        <v>0</v>
      </c>
      <c r="D361" s="18">
        <f t="shared" si="35"/>
        <v>0</v>
      </c>
      <c r="E361" s="18">
        <f t="shared" si="36"/>
        <v>0</v>
      </c>
      <c r="F361" s="18">
        <f t="shared" ca="1" si="39"/>
        <v>8.2545241669390812E-2</v>
      </c>
      <c r="G361" s="18">
        <f t="shared" ca="1" si="37"/>
        <v>8.2545241669390812E-2</v>
      </c>
      <c r="H361" s="18">
        <f t="shared" ca="1" si="38"/>
        <v>0.1</v>
      </c>
      <c r="I361" s="18"/>
      <c r="J361" s="18"/>
      <c r="K361" s="18"/>
    </row>
    <row r="362" spans="1:11">
      <c r="A362">
        <v>0</v>
      </c>
      <c r="B362">
        <v>16</v>
      </c>
      <c r="C362">
        <v>0</v>
      </c>
      <c r="D362" s="18">
        <f t="shared" si="35"/>
        <v>0</v>
      </c>
      <c r="E362" s="18">
        <f t="shared" si="36"/>
        <v>0</v>
      </c>
      <c r="F362" s="18">
        <f t="shared" ca="1" si="39"/>
        <v>5.3124247366791347E-2</v>
      </c>
      <c r="G362" s="18">
        <f t="shared" ca="1" si="37"/>
        <v>5.3124247366791347E-2</v>
      </c>
      <c r="H362" s="18">
        <f t="shared" ca="1" si="38"/>
        <v>0.1</v>
      </c>
      <c r="I362" s="18"/>
      <c r="J362" s="18"/>
      <c r="K362" s="18"/>
    </row>
    <row r="363" spans="1:11">
      <c r="A363">
        <v>0</v>
      </c>
      <c r="B363">
        <v>15</v>
      </c>
      <c r="C363">
        <v>0</v>
      </c>
      <c r="D363" s="18">
        <f t="shared" si="35"/>
        <v>0</v>
      </c>
      <c r="E363" s="18">
        <f t="shared" si="36"/>
        <v>0</v>
      </c>
      <c r="F363" s="18">
        <f t="shared" ca="1" si="39"/>
        <v>1.7064476638118952E-2</v>
      </c>
      <c r="G363" s="18">
        <f t="shared" ca="1" si="37"/>
        <v>1.7064476638118952E-2</v>
      </c>
      <c r="H363" s="18">
        <f t="shared" ca="1" si="38"/>
        <v>0</v>
      </c>
      <c r="I363" s="18"/>
      <c r="J363" s="18"/>
      <c r="K363" s="18"/>
    </row>
    <row r="364" spans="1:11">
      <c r="A364">
        <v>0</v>
      </c>
      <c r="B364">
        <v>14</v>
      </c>
      <c r="C364">
        <v>0</v>
      </c>
      <c r="D364" s="18">
        <f t="shared" si="35"/>
        <v>0</v>
      </c>
      <c r="E364" s="18">
        <f t="shared" si="36"/>
        <v>0</v>
      </c>
      <c r="F364" s="18">
        <f t="shared" ca="1" si="39"/>
        <v>2.2272664569415502E-2</v>
      </c>
      <c r="G364" s="18">
        <f t="shared" ca="1" si="37"/>
        <v>2.2272664569415502E-2</v>
      </c>
      <c r="H364" s="18">
        <f t="shared" ca="1" si="38"/>
        <v>0</v>
      </c>
      <c r="I364" s="18"/>
      <c r="J364" s="18"/>
      <c r="K364" s="18"/>
    </row>
    <row r="365" spans="1:11">
      <c r="A365">
        <v>0</v>
      </c>
      <c r="B365">
        <v>11</v>
      </c>
      <c r="C365">
        <v>0</v>
      </c>
      <c r="D365" s="18">
        <f t="shared" si="35"/>
        <v>0</v>
      </c>
      <c r="E365" s="18">
        <f t="shared" si="36"/>
        <v>0</v>
      </c>
      <c r="F365" s="18">
        <f t="shared" ca="1" si="39"/>
        <v>7.8463115807576714E-2</v>
      </c>
      <c r="G365" s="18">
        <f t="shared" ca="1" si="37"/>
        <v>7.8463115807576714E-2</v>
      </c>
      <c r="H365" s="18">
        <f t="shared" ca="1" si="38"/>
        <v>0.1</v>
      </c>
      <c r="I365" s="18"/>
      <c r="J365" s="18"/>
      <c r="K365" s="18"/>
    </row>
    <row r="366" spans="1:11">
      <c r="A366">
        <v>0</v>
      </c>
      <c r="B366">
        <v>11</v>
      </c>
      <c r="C366">
        <v>0</v>
      </c>
      <c r="D366" s="18">
        <f t="shared" si="35"/>
        <v>0</v>
      </c>
      <c r="E366" s="18">
        <f t="shared" si="36"/>
        <v>0</v>
      </c>
      <c r="F366" s="18">
        <f t="shared" ca="1" si="39"/>
        <v>2.2817478158567283E-2</v>
      </c>
      <c r="G366" s="18">
        <f t="shared" ca="1" si="37"/>
        <v>2.2817478158567283E-2</v>
      </c>
      <c r="H366" s="18">
        <f t="shared" ca="1" si="38"/>
        <v>0</v>
      </c>
      <c r="I366" s="18"/>
      <c r="J366" s="18"/>
      <c r="K366" s="18"/>
    </row>
    <row r="367" spans="1:11">
      <c r="A367">
        <v>0</v>
      </c>
      <c r="B367">
        <v>11</v>
      </c>
      <c r="C367">
        <v>0</v>
      </c>
      <c r="D367" s="18">
        <f t="shared" si="35"/>
        <v>0</v>
      </c>
      <c r="E367" s="18">
        <f t="shared" si="36"/>
        <v>0</v>
      </c>
      <c r="F367" s="18">
        <f t="shared" ca="1" si="39"/>
        <v>2.9129204911065409E-2</v>
      </c>
      <c r="G367" s="18">
        <f t="shared" ca="1" si="37"/>
        <v>2.9129204911065409E-2</v>
      </c>
      <c r="H367" s="18">
        <f t="shared" ca="1" si="38"/>
        <v>0</v>
      </c>
      <c r="I367" s="18"/>
      <c r="J367" s="18"/>
      <c r="K367" s="18"/>
    </row>
    <row r="368" spans="1:11">
      <c r="A368">
        <v>0</v>
      </c>
      <c r="B368">
        <v>10</v>
      </c>
      <c r="C368">
        <v>0</v>
      </c>
      <c r="D368" s="18">
        <f t="shared" si="35"/>
        <v>0</v>
      </c>
      <c r="E368" s="18">
        <f t="shared" si="36"/>
        <v>0</v>
      </c>
      <c r="F368" s="18">
        <f t="shared" ca="1" si="39"/>
        <v>7.8630092748685099E-2</v>
      </c>
      <c r="G368" s="18">
        <f t="shared" ca="1" si="37"/>
        <v>7.8630092748685099E-2</v>
      </c>
      <c r="H368" s="18">
        <f t="shared" ca="1" si="38"/>
        <v>0.1</v>
      </c>
      <c r="I368" s="18"/>
      <c r="J368" s="18"/>
      <c r="K368" s="18"/>
    </row>
    <row r="369" spans="1:11">
      <c r="A369">
        <v>0</v>
      </c>
      <c r="B369">
        <v>10</v>
      </c>
      <c r="C369">
        <v>0</v>
      </c>
      <c r="D369" s="18">
        <f t="shared" si="35"/>
        <v>0</v>
      </c>
      <c r="E369" s="18">
        <f t="shared" si="36"/>
        <v>0</v>
      </c>
      <c r="F369" s="18">
        <f t="shared" ca="1" si="39"/>
        <v>1.7818852124128082E-2</v>
      </c>
      <c r="G369" s="18">
        <f t="shared" ca="1" si="37"/>
        <v>1.7818852124128082E-2</v>
      </c>
      <c r="H369" s="18">
        <f t="shared" ca="1" si="38"/>
        <v>0</v>
      </c>
      <c r="I369" s="18"/>
      <c r="J369" s="18"/>
      <c r="K369" s="18"/>
    </row>
    <row r="370" spans="1:11">
      <c r="A370">
        <v>0</v>
      </c>
      <c r="B370">
        <v>9</v>
      </c>
      <c r="C370">
        <v>0</v>
      </c>
      <c r="D370" s="18">
        <f t="shared" si="35"/>
        <v>0</v>
      </c>
      <c r="E370" s="18">
        <f t="shared" si="36"/>
        <v>0</v>
      </c>
      <c r="F370" s="18">
        <f t="shared" ca="1" si="39"/>
        <v>6.2137072379650458E-2</v>
      </c>
      <c r="G370" s="18">
        <f t="shared" ca="1" si="37"/>
        <v>6.2137072379650458E-2</v>
      </c>
      <c r="H370" s="18">
        <f t="shared" ca="1" si="38"/>
        <v>0.1</v>
      </c>
      <c r="I370" s="18"/>
      <c r="J370" s="18"/>
      <c r="K370" s="18"/>
    </row>
    <row r="371" spans="1:11">
      <c r="A371">
        <v>0</v>
      </c>
      <c r="B371">
        <v>9</v>
      </c>
      <c r="C371">
        <v>0</v>
      </c>
      <c r="D371" s="18">
        <f t="shared" si="35"/>
        <v>0</v>
      </c>
      <c r="E371" s="18">
        <f t="shared" si="36"/>
        <v>0</v>
      </c>
      <c r="F371" s="18">
        <f t="shared" ca="1" si="39"/>
        <v>2.7254168902341568E-2</v>
      </c>
      <c r="G371" s="18">
        <f t="shared" ca="1" si="37"/>
        <v>2.7254168902341568E-2</v>
      </c>
      <c r="H371" s="18">
        <f t="shared" ca="1" si="38"/>
        <v>0</v>
      </c>
      <c r="I371" s="18"/>
      <c r="J371" s="18"/>
      <c r="K371" s="18"/>
    </row>
    <row r="372" spans="1:11">
      <c r="A372">
        <v>0</v>
      </c>
      <c r="B372">
        <v>8</v>
      </c>
      <c r="C372">
        <v>0</v>
      </c>
      <c r="D372" s="18">
        <f t="shared" si="35"/>
        <v>0</v>
      </c>
      <c r="E372" s="18">
        <f t="shared" si="36"/>
        <v>0</v>
      </c>
      <c r="F372" s="18">
        <f t="shared" ca="1" si="39"/>
        <v>8.279912456440694E-2</v>
      </c>
      <c r="G372" s="18">
        <f t="shared" ca="1" si="37"/>
        <v>8.279912456440694E-2</v>
      </c>
      <c r="H372" s="18">
        <f t="shared" ca="1" si="38"/>
        <v>0.1</v>
      </c>
      <c r="I372" s="18"/>
      <c r="J372" s="18"/>
      <c r="K372" s="18"/>
    </row>
    <row r="373" spans="1:11">
      <c r="A373">
        <v>0</v>
      </c>
      <c r="B373">
        <v>8</v>
      </c>
      <c r="C373">
        <v>0</v>
      </c>
      <c r="D373" s="18">
        <f t="shared" si="35"/>
        <v>0</v>
      </c>
      <c r="E373" s="18">
        <f t="shared" si="36"/>
        <v>0</v>
      </c>
      <c r="F373" s="18">
        <f t="shared" ca="1" si="39"/>
        <v>4.4675776049656946E-2</v>
      </c>
      <c r="G373" s="18">
        <f t="shared" ca="1" si="37"/>
        <v>4.4675776049656946E-2</v>
      </c>
      <c r="H373" s="18">
        <f t="shared" ca="1" si="38"/>
        <v>0</v>
      </c>
      <c r="I373" s="18"/>
      <c r="J373" s="18"/>
      <c r="K373" s="18"/>
    </row>
    <row r="374" spans="1:11">
      <c r="A374">
        <v>0</v>
      </c>
      <c r="B374">
        <v>8</v>
      </c>
      <c r="C374">
        <v>0</v>
      </c>
      <c r="D374" s="18">
        <f t="shared" si="35"/>
        <v>0</v>
      </c>
      <c r="E374" s="18">
        <f t="shared" si="36"/>
        <v>0</v>
      </c>
      <c r="F374" s="18">
        <f t="shared" ca="1" si="39"/>
        <v>8.1253925216068834E-2</v>
      </c>
      <c r="G374" s="18">
        <f t="shared" ca="1" si="37"/>
        <v>8.1253925216068834E-2</v>
      </c>
      <c r="H374" s="18">
        <f t="shared" ca="1" si="38"/>
        <v>0.1</v>
      </c>
      <c r="I374" s="18"/>
      <c r="J374" s="18"/>
      <c r="K374" s="18"/>
    </row>
    <row r="375" spans="1:11">
      <c r="A375">
        <v>0</v>
      </c>
      <c r="B375">
        <v>7</v>
      </c>
      <c r="C375">
        <v>0</v>
      </c>
      <c r="D375" s="18">
        <f t="shared" si="35"/>
        <v>0</v>
      </c>
      <c r="E375" s="18">
        <f t="shared" si="36"/>
        <v>0</v>
      </c>
      <c r="F375" s="18">
        <f t="shared" ca="1" si="39"/>
        <v>7.2338079677561354E-2</v>
      </c>
      <c r="G375" s="18">
        <f t="shared" ca="1" si="37"/>
        <v>7.2338079677561354E-2</v>
      </c>
      <c r="H375" s="18">
        <f t="shared" ca="1" si="38"/>
        <v>0.1</v>
      </c>
      <c r="I375" s="18"/>
      <c r="J375" s="18"/>
      <c r="K375" s="18"/>
    </row>
    <row r="376" spans="1:11">
      <c r="A376">
        <v>0</v>
      </c>
      <c r="B376">
        <v>7</v>
      </c>
      <c r="C376">
        <v>0</v>
      </c>
      <c r="D376" s="18">
        <f t="shared" si="35"/>
        <v>0</v>
      </c>
      <c r="E376" s="18">
        <f t="shared" si="36"/>
        <v>0</v>
      </c>
      <c r="F376" s="18">
        <f t="shared" ca="1" si="39"/>
        <v>6.3117373344286562E-2</v>
      </c>
      <c r="G376" s="18">
        <f t="shared" ca="1" si="37"/>
        <v>6.3117373344286562E-2</v>
      </c>
      <c r="H376" s="18">
        <f t="shared" ca="1" si="38"/>
        <v>0.1</v>
      </c>
      <c r="I376" s="18"/>
      <c r="J376" s="18"/>
      <c r="K376" s="18"/>
    </row>
    <row r="377" spans="1:11">
      <c r="A377">
        <v>0</v>
      </c>
      <c r="B377">
        <v>7</v>
      </c>
      <c r="C377">
        <v>0</v>
      </c>
      <c r="D377" s="18">
        <f t="shared" si="35"/>
        <v>0</v>
      </c>
      <c r="E377" s="18">
        <f t="shared" si="36"/>
        <v>0</v>
      </c>
      <c r="F377" s="18">
        <f t="shared" ca="1" si="39"/>
        <v>4.2634726223176558E-2</v>
      </c>
      <c r="G377" s="18">
        <f t="shared" ca="1" si="37"/>
        <v>4.2634726223176558E-2</v>
      </c>
      <c r="H377" s="18">
        <f t="shared" ca="1" si="38"/>
        <v>0</v>
      </c>
      <c r="I377" s="18"/>
      <c r="J377" s="18"/>
      <c r="K377" s="18"/>
    </row>
    <row r="378" spans="1:11">
      <c r="A378">
        <v>0</v>
      </c>
      <c r="B378">
        <v>7</v>
      </c>
      <c r="C378">
        <v>0</v>
      </c>
      <c r="D378" s="18">
        <f t="shared" si="35"/>
        <v>0</v>
      </c>
      <c r="E378" s="18">
        <f t="shared" si="36"/>
        <v>0</v>
      </c>
      <c r="F378" s="18">
        <f t="shared" ca="1" si="39"/>
        <v>4.1873899062368582E-2</v>
      </c>
      <c r="G378" s="18">
        <f t="shared" ca="1" si="37"/>
        <v>4.1873899062368582E-2</v>
      </c>
      <c r="H378" s="18">
        <f t="shared" ca="1" si="38"/>
        <v>0</v>
      </c>
      <c r="I378" s="18"/>
      <c r="J378" s="18"/>
      <c r="K378" s="18"/>
    </row>
    <row r="379" spans="1:11">
      <c r="A379">
        <v>0</v>
      </c>
      <c r="B379">
        <v>6</v>
      </c>
      <c r="C379">
        <v>0</v>
      </c>
      <c r="D379" s="18">
        <f t="shared" si="35"/>
        <v>0</v>
      </c>
      <c r="E379" s="18">
        <f t="shared" si="36"/>
        <v>0</v>
      </c>
      <c r="F379" s="18">
        <f t="shared" ca="1" si="39"/>
        <v>6.4525439487164729E-2</v>
      </c>
      <c r="G379" s="18">
        <f t="shared" ca="1" si="37"/>
        <v>6.4525439487164729E-2</v>
      </c>
      <c r="H379" s="18">
        <f t="shared" ca="1" si="38"/>
        <v>0.1</v>
      </c>
      <c r="I379" s="18"/>
      <c r="J379" s="18"/>
      <c r="K379" s="18"/>
    </row>
    <row r="380" spans="1:11">
      <c r="A380">
        <v>0</v>
      </c>
      <c r="B380">
        <v>6</v>
      </c>
      <c r="C380">
        <v>0</v>
      </c>
      <c r="D380" s="18">
        <f t="shared" si="35"/>
        <v>0</v>
      </c>
      <c r="E380" s="18">
        <f t="shared" si="36"/>
        <v>0</v>
      </c>
      <c r="F380" s="18">
        <f t="shared" ca="1" si="39"/>
        <v>5.6158231255624361E-3</v>
      </c>
      <c r="G380" s="18">
        <f t="shared" ca="1" si="37"/>
        <v>5.6158231255624361E-3</v>
      </c>
      <c r="H380" s="18">
        <f t="shared" ca="1" si="38"/>
        <v>0</v>
      </c>
      <c r="I380" s="18"/>
      <c r="J380" s="18"/>
      <c r="K380" s="18"/>
    </row>
    <row r="381" spans="1:11">
      <c r="A381">
        <v>0</v>
      </c>
      <c r="B381">
        <v>6</v>
      </c>
      <c r="C381">
        <v>0</v>
      </c>
      <c r="D381" s="18">
        <f t="shared" si="35"/>
        <v>0</v>
      </c>
      <c r="E381" s="18">
        <f t="shared" si="36"/>
        <v>0</v>
      </c>
      <c r="F381" s="18">
        <f t="shared" ca="1" si="39"/>
        <v>9.7128164475074649E-2</v>
      </c>
      <c r="G381" s="18">
        <f t="shared" ca="1" si="37"/>
        <v>9.7128164475074649E-2</v>
      </c>
      <c r="H381" s="18">
        <f t="shared" ca="1" si="38"/>
        <v>0.1</v>
      </c>
      <c r="I381" s="18"/>
      <c r="J381" s="18"/>
      <c r="K381" s="18"/>
    </row>
    <row r="382" spans="1:11">
      <c r="A382">
        <v>0</v>
      </c>
      <c r="B382">
        <v>6</v>
      </c>
      <c r="C382">
        <v>0</v>
      </c>
      <c r="D382" s="18">
        <f t="shared" si="35"/>
        <v>0</v>
      </c>
      <c r="E382" s="18">
        <f t="shared" si="36"/>
        <v>0</v>
      </c>
      <c r="F382" s="18">
        <f t="shared" ca="1" si="39"/>
        <v>9.504614323211558E-3</v>
      </c>
      <c r="G382" s="18">
        <f t="shared" ca="1" si="37"/>
        <v>9.504614323211558E-3</v>
      </c>
      <c r="H382" s="18">
        <f t="shared" ca="1" si="38"/>
        <v>0</v>
      </c>
      <c r="I382" s="18"/>
      <c r="J382" s="18"/>
      <c r="K382" s="18"/>
    </row>
    <row r="383" spans="1:11">
      <c r="A383">
        <v>0</v>
      </c>
      <c r="B383">
        <v>6</v>
      </c>
      <c r="C383">
        <v>0</v>
      </c>
      <c r="D383" s="18">
        <f t="shared" si="35"/>
        <v>0</v>
      </c>
      <c r="E383" s="18">
        <f t="shared" si="36"/>
        <v>0</v>
      </c>
      <c r="F383" s="18">
        <f t="shared" ca="1" si="39"/>
        <v>5.5676351121622988E-2</v>
      </c>
      <c r="G383" s="18">
        <f t="shared" ca="1" si="37"/>
        <v>5.5676351121622988E-2</v>
      </c>
      <c r="H383" s="18">
        <f t="shared" ca="1" si="38"/>
        <v>0.1</v>
      </c>
      <c r="I383" s="18"/>
      <c r="J383" s="18"/>
      <c r="K383" s="18"/>
    </row>
    <row r="384" spans="1:11">
      <c r="A384">
        <v>0</v>
      </c>
      <c r="B384">
        <v>6</v>
      </c>
      <c r="C384">
        <v>0</v>
      </c>
      <c r="D384" s="18">
        <f t="shared" si="35"/>
        <v>0</v>
      </c>
      <c r="E384" s="18">
        <f t="shared" si="36"/>
        <v>0</v>
      </c>
      <c r="F384" s="18">
        <f t="shared" ca="1" si="39"/>
        <v>9.3570095174994913E-2</v>
      </c>
      <c r="G384" s="18">
        <f t="shared" ca="1" si="37"/>
        <v>9.3570095174994913E-2</v>
      </c>
      <c r="H384" s="18">
        <f t="shared" ca="1" si="38"/>
        <v>0.1</v>
      </c>
      <c r="I384" s="18"/>
      <c r="J384" s="18"/>
      <c r="K384" s="18"/>
    </row>
    <row r="385" spans="1:11">
      <c r="A385">
        <v>0</v>
      </c>
      <c r="B385">
        <v>6</v>
      </c>
      <c r="C385">
        <v>0</v>
      </c>
      <c r="D385" s="18">
        <f t="shared" si="35"/>
        <v>0</v>
      </c>
      <c r="E385" s="18">
        <f t="shared" si="36"/>
        <v>0</v>
      </c>
      <c r="F385" s="18">
        <f t="shared" ca="1" si="39"/>
        <v>1.3226909447634072E-2</v>
      </c>
      <c r="G385" s="18">
        <f t="shared" ca="1" si="37"/>
        <v>1.3226909447634072E-2</v>
      </c>
      <c r="H385" s="18">
        <f t="shared" ca="1" si="38"/>
        <v>0</v>
      </c>
      <c r="I385" s="18"/>
      <c r="J385" s="18"/>
      <c r="K385" s="18"/>
    </row>
    <row r="386" spans="1:11">
      <c r="A386">
        <v>0</v>
      </c>
      <c r="B386">
        <v>5</v>
      </c>
      <c r="C386">
        <v>0</v>
      </c>
      <c r="D386" s="18">
        <f t="shared" ref="D386:D453" si="40">A386/(A386+B386+1)</f>
        <v>0</v>
      </c>
      <c r="E386" s="18">
        <f t="shared" ref="E386:E453" si="41">C386/(A386+B386+1)*LOG(A386+B386+C386+1,100)^2</f>
        <v>0</v>
      </c>
      <c r="F386" s="18">
        <f t="shared" ca="1" si="39"/>
        <v>5.1706478691677202E-2</v>
      </c>
      <c r="G386" s="18">
        <f t="shared" ref="G386:G449" ca="1" si="42">D386-E386+F386</f>
        <v>5.1706478691677202E-2</v>
      </c>
      <c r="H386" s="18">
        <f t="shared" ref="H386:H449" ca="1" si="43">ROUND(G386,1)</f>
        <v>0.1</v>
      </c>
      <c r="I386" s="18"/>
      <c r="J386" s="18"/>
      <c r="K386" s="18"/>
    </row>
    <row r="387" spans="1:11">
      <c r="A387">
        <v>0</v>
      </c>
      <c r="B387">
        <v>5</v>
      </c>
      <c r="C387">
        <v>0</v>
      </c>
      <c r="D387" s="18">
        <f t="shared" si="40"/>
        <v>0</v>
      </c>
      <c r="E387" s="18">
        <f t="shared" si="41"/>
        <v>0</v>
      </c>
      <c r="F387" s="18">
        <f t="shared" ref="F387:F450" ca="1" si="44">RAND()/10</f>
        <v>5.6996801269499929E-2</v>
      </c>
      <c r="G387" s="18">
        <f t="shared" ca="1" si="42"/>
        <v>5.6996801269499929E-2</v>
      </c>
      <c r="H387" s="18">
        <f t="shared" ca="1" si="43"/>
        <v>0.1</v>
      </c>
      <c r="I387" s="18"/>
      <c r="J387" s="18"/>
      <c r="K387" s="18"/>
    </row>
    <row r="388" spans="1:11">
      <c r="A388">
        <v>0</v>
      </c>
      <c r="B388">
        <v>5</v>
      </c>
      <c r="C388">
        <v>0</v>
      </c>
      <c r="D388" s="18">
        <f t="shared" si="40"/>
        <v>0</v>
      </c>
      <c r="E388" s="18">
        <f t="shared" si="41"/>
        <v>0</v>
      </c>
      <c r="F388" s="18">
        <f t="shared" ca="1" si="44"/>
        <v>4.9527940082234288E-2</v>
      </c>
      <c r="G388" s="18">
        <f t="shared" ca="1" si="42"/>
        <v>4.9527940082234288E-2</v>
      </c>
      <c r="H388" s="18">
        <f t="shared" ca="1" si="43"/>
        <v>0</v>
      </c>
      <c r="I388" s="18"/>
      <c r="J388" s="18"/>
      <c r="K388" s="18"/>
    </row>
    <row r="389" spans="1:11">
      <c r="A389">
        <v>0</v>
      </c>
      <c r="B389">
        <v>5</v>
      </c>
      <c r="C389">
        <v>0</v>
      </c>
      <c r="D389" s="18">
        <f t="shared" si="40"/>
        <v>0</v>
      </c>
      <c r="E389" s="18">
        <f t="shared" si="41"/>
        <v>0</v>
      </c>
      <c r="F389" s="18">
        <f t="shared" ca="1" si="44"/>
        <v>5.9673617852435648E-2</v>
      </c>
      <c r="G389" s="18">
        <f t="shared" ca="1" si="42"/>
        <v>5.9673617852435648E-2</v>
      </c>
      <c r="H389" s="18">
        <f t="shared" ca="1" si="43"/>
        <v>0.1</v>
      </c>
      <c r="I389" s="18"/>
      <c r="J389" s="18"/>
      <c r="K389" s="18"/>
    </row>
    <row r="390" spans="1:11">
      <c r="A390">
        <v>0</v>
      </c>
      <c r="B390">
        <v>5</v>
      </c>
      <c r="C390">
        <v>0</v>
      </c>
      <c r="D390" s="18">
        <f t="shared" si="40"/>
        <v>0</v>
      </c>
      <c r="E390" s="18">
        <f t="shared" si="41"/>
        <v>0</v>
      </c>
      <c r="F390" s="18">
        <f t="shared" ca="1" si="44"/>
        <v>6.7598980579548053E-3</v>
      </c>
      <c r="G390" s="18">
        <f t="shared" ca="1" si="42"/>
        <v>6.7598980579548053E-3</v>
      </c>
      <c r="H390" s="18">
        <f t="shared" ca="1" si="43"/>
        <v>0</v>
      </c>
      <c r="I390" s="18"/>
      <c r="J390" s="18"/>
      <c r="K390" s="18"/>
    </row>
    <row r="391" spans="1:11">
      <c r="A391">
        <v>0</v>
      </c>
      <c r="B391">
        <v>306</v>
      </c>
      <c r="C391">
        <v>1</v>
      </c>
      <c r="D391" s="18">
        <f t="shared" si="40"/>
        <v>0</v>
      </c>
      <c r="E391" s="18">
        <f t="shared" si="41"/>
        <v>5.0430656910381705E-3</v>
      </c>
      <c r="F391" s="18">
        <f t="shared" ca="1" si="44"/>
        <v>2.2966985755784063E-2</v>
      </c>
      <c r="G391" s="18">
        <f t="shared" ca="1" si="42"/>
        <v>1.7923920064745892E-2</v>
      </c>
      <c r="H391" s="18">
        <f t="shared" ca="1" si="43"/>
        <v>0</v>
      </c>
      <c r="I391" s="18"/>
      <c r="J391" s="18"/>
      <c r="K391" s="18"/>
    </row>
    <row r="392" spans="1:11">
      <c r="A392">
        <v>0</v>
      </c>
      <c r="B392">
        <v>85</v>
      </c>
      <c r="C392">
        <v>1</v>
      </c>
      <c r="D392" s="18">
        <f t="shared" si="40"/>
        <v>0</v>
      </c>
      <c r="E392" s="18">
        <f t="shared" si="41"/>
        <v>1.0935275963018265E-2</v>
      </c>
      <c r="F392" s="18">
        <f t="shared" ca="1" si="44"/>
        <v>7.104292088693645E-2</v>
      </c>
      <c r="G392" s="18">
        <f t="shared" ca="1" si="42"/>
        <v>6.0107644923918187E-2</v>
      </c>
      <c r="H392" s="18">
        <f t="shared" ca="1" si="43"/>
        <v>0.1</v>
      </c>
      <c r="I392" s="18"/>
      <c r="J392" s="18"/>
      <c r="K392" s="18"/>
    </row>
    <row r="393" spans="1:11">
      <c r="A393">
        <v>0</v>
      </c>
      <c r="B393">
        <v>52</v>
      </c>
      <c r="C393">
        <v>1</v>
      </c>
      <c r="D393" s="18">
        <f t="shared" si="40"/>
        <v>0</v>
      </c>
      <c r="E393" s="18">
        <f t="shared" si="41"/>
        <v>1.4156547825818681E-2</v>
      </c>
      <c r="F393" s="18">
        <f t="shared" ca="1" si="44"/>
        <v>8.4999621635965222E-2</v>
      </c>
      <c r="G393" s="18">
        <f t="shared" ca="1" si="42"/>
        <v>7.084307381014654E-2</v>
      </c>
      <c r="H393" s="18">
        <f t="shared" ca="1" si="43"/>
        <v>0.1</v>
      </c>
      <c r="I393" s="18"/>
      <c r="J393" s="18"/>
      <c r="K393" s="18"/>
    </row>
    <row r="394" spans="1:11">
      <c r="A394">
        <v>0</v>
      </c>
      <c r="B394">
        <v>51</v>
      </c>
      <c r="C394">
        <v>1</v>
      </c>
      <c r="D394" s="18">
        <f t="shared" si="40"/>
        <v>0</v>
      </c>
      <c r="E394" s="18">
        <f t="shared" si="41"/>
        <v>1.4293881127344026E-2</v>
      </c>
      <c r="F394" s="18">
        <f t="shared" ca="1" si="44"/>
        <v>3.1816408719267351E-2</v>
      </c>
      <c r="G394" s="18">
        <f t="shared" ca="1" si="42"/>
        <v>1.7522527591923326E-2</v>
      </c>
      <c r="H394" s="18">
        <f t="shared" ca="1" si="43"/>
        <v>0</v>
      </c>
      <c r="I394" s="18"/>
      <c r="J394" s="18"/>
      <c r="K394" s="18"/>
    </row>
    <row r="395" spans="1:11">
      <c r="A395">
        <v>0</v>
      </c>
      <c r="B395">
        <v>43</v>
      </c>
      <c r="C395">
        <v>1</v>
      </c>
      <c r="D395" s="18">
        <f t="shared" si="40"/>
        <v>0</v>
      </c>
      <c r="E395" s="18">
        <f t="shared" si="41"/>
        <v>1.5529043271041992E-2</v>
      </c>
      <c r="F395" s="18">
        <f t="shared" ca="1" si="44"/>
        <v>6.1209369480517105E-2</v>
      </c>
      <c r="G395" s="18">
        <f t="shared" ca="1" si="42"/>
        <v>4.5680326209475111E-2</v>
      </c>
      <c r="H395" s="18">
        <f t="shared" ca="1" si="43"/>
        <v>0</v>
      </c>
      <c r="I395" s="18"/>
      <c r="J395" s="18"/>
      <c r="K395" s="18"/>
    </row>
    <row r="396" spans="1:11">
      <c r="A396">
        <v>0</v>
      </c>
      <c r="B396">
        <v>31</v>
      </c>
      <c r="C396">
        <v>1</v>
      </c>
      <c r="D396" s="18">
        <f t="shared" si="40"/>
        <v>0</v>
      </c>
      <c r="E396" s="18">
        <f t="shared" si="41"/>
        <v>1.8014723325027061E-2</v>
      </c>
      <c r="F396" s="18">
        <f t="shared" ca="1" si="44"/>
        <v>3.8412860726416351E-2</v>
      </c>
      <c r="G396" s="18">
        <f t="shared" ca="1" si="42"/>
        <v>2.039813740138929E-2</v>
      </c>
      <c r="H396" s="18">
        <f t="shared" ca="1" si="43"/>
        <v>0</v>
      </c>
      <c r="I396" s="18"/>
      <c r="J396" s="18"/>
      <c r="K396" s="18"/>
    </row>
    <row r="397" spans="1:11">
      <c r="A397">
        <v>0</v>
      </c>
      <c r="B397">
        <v>26</v>
      </c>
      <c r="C397">
        <v>1</v>
      </c>
      <c r="D397" s="18">
        <f t="shared" si="40"/>
        <v>0</v>
      </c>
      <c r="E397" s="18">
        <f t="shared" si="41"/>
        <v>1.939135525628043E-2</v>
      </c>
      <c r="F397" s="18">
        <f t="shared" ca="1" si="44"/>
        <v>1.3700639131100733E-2</v>
      </c>
      <c r="G397" s="18">
        <f t="shared" ca="1" si="42"/>
        <v>-5.6907161251796966E-3</v>
      </c>
      <c r="H397" s="18">
        <f t="shared" ca="1" si="43"/>
        <v>0</v>
      </c>
      <c r="I397" s="18"/>
      <c r="J397" s="18"/>
      <c r="K397" s="18"/>
    </row>
    <row r="398" spans="1:11">
      <c r="A398">
        <v>0</v>
      </c>
      <c r="B398">
        <v>26</v>
      </c>
      <c r="C398">
        <v>1</v>
      </c>
      <c r="D398" s="18">
        <f t="shared" si="40"/>
        <v>0</v>
      </c>
      <c r="E398" s="18">
        <f t="shared" si="41"/>
        <v>1.939135525628043E-2</v>
      </c>
      <c r="F398" s="18">
        <f t="shared" ca="1" si="44"/>
        <v>6.489398056874751E-3</v>
      </c>
      <c r="G398" s="18">
        <f t="shared" ca="1" si="42"/>
        <v>-1.2901957199405678E-2</v>
      </c>
      <c r="H398" s="18">
        <f t="shared" ca="1" si="43"/>
        <v>0</v>
      </c>
      <c r="I398" s="18"/>
      <c r="J398" s="18"/>
      <c r="K398" s="18"/>
    </row>
    <row r="399" spans="1:11">
      <c r="A399">
        <v>0</v>
      </c>
      <c r="B399">
        <v>25</v>
      </c>
      <c r="C399">
        <v>1</v>
      </c>
      <c r="D399" s="18">
        <f t="shared" si="40"/>
        <v>0</v>
      </c>
      <c r="E399" s="18">
        <f t="shared" si="41"/>
        <v>1.9700021397571005E-2</v>
      </c>
      <c r="F399" s="18">
        <f t="shared" ca="1" si="44"/>
        <v>6.7074151279912314E-2</v>
      </c>
      <c r="G399" s="18">
        <f t="shared" ca="1" si="42"/>
        <v>4.7374129882341312E-2</v>
      </c>
      <c r="H399" s="18">
        <f t="shared" ca="1" si="43"/>
        <v>0</v>
      </c>
      <c r="I399" s="18"/>
      <c r="J399" s="18"/>
      <c r="K399" s="18"/>
    </row>
    <row r="400" spans="1:11">
      <c r="A400">
        <v>0</v>
      </c>
      <c r="B400">
        <v>24</v>
      </c>
      <c r="C400">
        <v>1</v>
      </c>
      <c r="D400" s="18">
        <f t="shared" si="40"/>
        <v>0</v>
      </c>
      <c r="E400" s="18">
        <f t="shared" si="41"/>
        <v>2.0021495754677456E-2</v>
      </c>
      <c r="F400" s="18">
        <f t="shared" ca="1" si="44"/>
        <v>8.4990811266022648E-2</v>
      </c>
      <c r="G400" s="18">
        <f t="shared" ca="1" si="42"/>
        <v>6.4969315511345188E-2</v>
      </c>
      <c r="H400" s="18">
        <f t="shared" ca="1" si="43"/>
        <v>0.1</v>
      </c>
      <c r="I400" s="18"/>
      <c r="J400" s="18"/>
      <c r="K400" s="18"/>
    </row>
    <row r="401" spans="1:11">
      <c r="A401">
        <v>0</v>
      </c>
      <c r="B401">
        <v>22</v>
      </c>
      <c r="C401">
        <v>1</v>
      </c>
      <c r="D401" s="18">
        <f t="shared" si="40"/>
        <v>0</v>
      </c>
      <c r="E401" s="18">
        <f t="shared" si="41"/>
        <v>2.0706337736381444E-2</v>
      </c>
      <c r="F401" s="18">
        <f t="shared" ca="1" si="44"/>
        <v>7.9975073774569722E-2</v>
      </c>
      <c r="G401" s="18">
        <f t="shared" ca="1" si="42"/>
        <v>5.9268736038188274E-2</v>
      </c>
      <c r="H401" s="18">
        <f t="shared" ca="1" si="43"/>
        <v>0.1</v>
      </c>
      <c r="I401" s="18"/>
      <c r="J401" s="18"/>
      <c r="K401" s="18"/>
    </row>
    <row r="402" spans="1:11">
      <c r="A402">
        <v>0</v>
      </c>
      <c r="B402">
        <v>21</v>
      </c>
      <c r="C402">
        <v>1</v>
      </c>
      <c r="D402" s="18">
        <f t="shared" si="40"/>
        <v>0</v>
      </c>
      <c r="E402" s="18">
        <f t="shared" si="41"/>
        <v>2.1071621583922229E-2</v>
      </c>
      <c r="F402" s="18">
        <f t="shared" ca="1" si="44"/>
        <v>7.8163863945295037E-2</v>
      </c>
      <c r="G402" s="18">
        <f t="shared" ca="1" si="42"/>
        <v>5.7092242361372808E-2</v>
      </c>
      <c r="H402" s="18">
        <f t="shared" ca="1" si="43"/>
        <v>0.1</v>
      </c>
      <c r="I402" s="18"/>
      <c r="J402" s="18"/>
      <c r="K402" s="18"/>
    </row>
    <row r="403" spans="1:11">
      <c r="A403">
        <v>0</v>
      </c>
      <c r="B403">
        <v>20</v>
      </c>
      <c r="C403">
        <v>1</v>
      </c>
      <c r="D403" s="18">
        <f t="shared" si="40"/>
        <v>0</v>
      </c>
      <c r="E403" s="18">
        <f t="shared" si="41"/>
        <v>2.1453555404593795E-2</v>
      </c>
      <c r="F403" s="18">
        <f t="shared" ca="1" si="44"/>
        <v>9.4072258893466876E-2</v>
      </c>
      <c r="G403" s="18">
        <f t="shared" ca="1" si="42"/>
        <v>7.2618703488873088E-2</v>
      </c>
      <c r="H403" s="18">
        <f t="shared" ca="1" si="43"/>
        <v>0.1</v>
      </c>
      <c r="I403" s="18"/>
      <c r="J403" s="18"/>
      <c r="K403" s="18"/>
    </row>
    <row r="404" spans="1:11">
      <c r="A404">
        <v>0</v>
      </c>
      <c r="B404">
        <v>17</v>
      </c>
      <c r="C404">
        <v>1</v>
      </c>
      <c r="D404" s="18">
        <f t="shared" si="40"/>
        <v>0</v>
      </c>
      <c r="E404" s="18">
        <f t="shared" si="41"/>
        <v>2.2711260721525371E-2</v>
      </c>
      <c r="F404" s="18">
        <f t="shared" ca="1" si="44"/>
        <v>7.1005766100240036E-2</v>
      </c>
      <c r="G404" s="18">
        <f t="shared" ca="1" si="42"/>
        <v>4.8294505378714665E-2</v>
      </c>
      <c r="H404" s="18">
        <f t="shared" ca="1" si="43"/>
        <v>0</v>
      </c>
      <c r="I404" s="18"/>
      <c r="J404" s="18"/>
      <c r="K404" s="18"/>
    </row>
    <row r="405" spans="1:11">
      <c r="A405">
        <v>0</v>
      </c>
      <c r="B405">
        <v>17</v>
      </c>
      <c r="C405">
        <v>1</v>
      </c>
      <c r="D405" s="18">
        <f t="shared" si="40"/>
        <v>0</v>
      </c>
      <c r="E405" s="18">
        <f t="shared" si="41"/>
        <v>2.2711260721525371E-2</v>
      </c>
      <c r="F405" s="18">
        <f t="shared" ca="1" si="44"/>
        <v>4.7199758879636379E-2</v>
      </c>
      <c r="G405" s="18">
        <f t="shared" ca="1" si="42"/>
        <v>2.4488498158111008E-2</v>
      </c>
      <c r="H405" s="18">
        <f t="shared" ca="1" si="43"/>
        <v>0</v>
      </c>
      <c r="I405" s="18"/>
      <c r="J405" s="18"/>
      <c r="K405" s="18"/>
    </row>
    <row r="406" spans="1:11">
      <c r="A406">
        <v>0</v>
      </c>
      <c r="B406">
        <v>13</v>
      </c>
      <c r="C406">
        <v>1</v>
      </c>
      <c r="D406" s="18">
        <f t="shared" si="40"/>
        <v>0</v>
      </c>
      <c r="E406" s="18">
        <f t="shared" si="41"/>
        <v>2.4699833029056737E-2</v>
      </c>
      <c r="F406" s="18">
        <f t="shared" ca="1" si="44"/>
        <v>7.7862411097279011E-2</v>
      </c>
      <c r="G406" s="18">
        <f t="shared" ca="1" si="42"/>
        <v>5.3162578068222277E-2</v>
      </c>
      <c r="H406" s="18">
        <f t="shared" ca="1" si="43"/>
        <v>0.1</v>
      </c>
      <c r="I406" s="18"/>
      <c r="J406" s="18"/>
      <c r="K406" s="18"/>
    </row>
    <row r="407" spans="1:11">
      <c r="A407">
        <v>0</v>
      </c>
      <c r="B407">
        <v>13</v>
      </c>
      <c r="C407">
        <v>1</v>
      </c>
      <c r="D407" s="18">
        <f t="shared" si="40"/>
        <v>0</v>
      </c>
      <c r="E407" s="18">
        <f t="shared" si="41"/>
        <v>2.4699833029056737E-2</v>
      </c>
      <c r="F407" s="18">
        <f t="shared" ca="1" si="44"/>
        <v>7.8833865368022532E-2</v>
      </c>
      <c r="G407" s="18">
        <f t="shared" ca="1" si="42"/>
        <v>5.4134032338965798E-2</v>
      </c>
      <c r="H407" s="18">
        <f t="shared" ca="1" si="43"/>
        <v>0.1</v>
      </c>
      <c r="I407" s="18"/>
      <c r="J407" s="18"/>
      <c r="K407" s="18"/>
    </row>
    <row r="408" spans="1:11">
      <c r="A408">
        <v>0</v>
      </c>
      <c r="B408">
        <v>12</v>
      </c>
      <c r="C408">
        <v>1</v>
      </c>
      <c r="D408" s="18">
        <f t="shared" si="40"/>
        <v>0</v>
      </c>
      <c r="E408" s="18">
        <f t="shared" si="41"/>
        <v>2.5261720657070306E-2</v>
      </c>
      <c r="F408" s="18">
        <f t="shared" ca="1" si="44"/>
        <v>2.3719499319071913E-2</v>
      </c>
      <c r="G408" s="18">
        <f t="shared" ca="1" si="42"/>
        <v>-1.542221337998393E-3</v>
      </c>
      <c r="H408" s="18">
        <f t="shared" ca="1" si="43"/>
        <v>0</v>
      </c>
      <c r="I408" s="18"/>
      <c r="J408" s="18"/>
      <c r="K408" s="18"/>
    </row>
    <row r="409" spans="1:11">
      <c r="A409">
        <v>0</v>
      </c>
      <c r="B409">
        <v>65</v>
      </c>
      <c r="C409">
        <v>2</v>
      </c>
      <c r="D409" s="18">
        <f t="shared" si="40"/>
        <v>0</v>
      </c>
      <c r="E409" s="18">
        <f t="shared" si="41"/>
        <v>2.5440067538998423E-2</v>
      </c>
      <c r="F409" s="18">
        <f t="shared" ca="1" si="44"/>
        <v>8.2192361796076141E-2</v>
      </c>
      <c r="G409" s="18">
        <f t="shared" ca="1" si="42"/>
        <v>5.6752294257077715E-2</v>
      </c>
      <c r="H409" s="18">
        <f t="shared" ca="1" si="43"/>
        <v>0.1</v>
      </c>
      <c r="I409" s="18"/>
      <c r="J409" s="18"/>
      <c r="K409" s="18"/>
    </row>
    <row r="410" spans="1:11">
      <c r="A410">
        <v>0</v>
      </c>
      <c r="B410">
        <v>11</v>
      </c>
      <c r="C410">
        <v>1</v>
      </c>
      <c r="D410" s="18">
        <f t="shared" si="40"/>
        <v>0</v>
      </c>
      <c r="E410" s="18">
        <f t="shared" si="41"/>
        <v>2.5851454003095693E-2</v>
      </c>
      <c r="F410" s="18">
        <f t="shared" ca="1" si="44"/>
        <v>2.7524478704782186E-2</v>
      </c>
      <c r="G410" s="18">
        <f t="shared" ca="1" si="42"/>
        <v>1.6730247016864923E-3</v>
      </c>
      <c r="H410" s="18">
        <f t="shared" ca="1" si="43"/>
        <v>0</v>
      </c>
      <c r="I410" s="18"/>
      <c r="J410" s="18"/>
      <c r="K410" s="18"/>
    </row>
    <row r="411" spans="1:11">
      <c r="A411">
        <v>0</v>
      </c>
      <c r="B411">
        <v>11</v>
      </c>
      <c r="C411">
        <v>1</v>
      </c>
      <c r="D411" s="18">
        <f t="shared" si="40"/>
        <v>0</v>
      </c>
      <c r="E411" s="18">
        <f t="shared" si="41"/>
        <v>2.5851454003095693E-2</v>
      </c>
      <c r="F411" s="18">
        <f t="shared" ca="1" si="44"/>
        <v>3.7048552008861292E-2</v>
      </c>
      <c r="G411" s="18">
        <f t="shared" ca="1" si="42"/>
        <v>1.1197098005765599E-2</v>
      </c>
      <c r="H411" s="18">
        <f t="shared" ca="1" si="43"/>
        <v>0</v>
      </c>
      <c r="I411" s="18"/>
      <c r="J411" s="18"/>
      <c r="K411" s="18"/>
    </row>
    <row r="412" spans="1:11">
      <c r="A412">
        <v>0</v>
      </c>
      <c r="B412">
        <v>11</v>
      </c>
      <c r="C412">
        <v>1</v>
      </c>
      <c r="D412" s="18">
        <f t="shared" si="40"/>
        <v>0</v>
      </c>
      <c r="E412" s="18">
        <f t="shared" si="41"/>
        <v>2.5851454003095693E-2</v>
      </c>
      <c r="F412" s="18">
        <f t="shared" ca="1" si="44"/>
        <v>3.1927533443330658E-2</v>
      </c>
      <c r="G412" s="18">
        <f t="shared" ca="1" si="42"/>
        <v>6.0760794402349647E-3</v>
      </c>
      <c r="H412" s="18">
        <f t="shared" ca="1" si="43"/>
        <v>0</v>
      </c>
      <c r="I412" s="18"/>
      <c r="J412" s="18"/>
      <c r="K412" s="18"/>
    </row>
    <row r="413" spans="1:11">
      <c r="A413">
        <v>0</v>
      </c>
      <c r="B413">
        <v>127</v>
      </c>
      <c r="C413">
        <v>3</v>
      </c>
      <c r="D413" s="18">
        <f t="shared" si="40"/>
        <v>0</v>
      </c>
      <c r="E413" s="18">
        <f t="shared" si="41"/>
        <v>2.6266627379342801E-2</v>
      </c>
      <c r="F413" s="18">
        <f t="shared" ca="1" si="44"/>
        <v>3.7977925990863581E-3</v>
      </c>
      <c r="G413" s="18">
        <f t="shared" ca="1" si="42"/>
        <v>-2.2468834780256443E-2</v>
      </c>
      <c r="H413" s="18">
        <f t="shared" ca="1" si="43"/>
        <v>0</v>
      </c>
      <c r="I413" s="18"/>
      <c r="J413" s="18"/>
      <c r="K413" s="18"/>
    </row>
    <row r="414" spans="1:11">
      <c r="A414">
        <v>0</v>
      </c>
      <c r="B414">
        <v>9</v>
      </c>
      <c r="C414">
        <v>1</v>
      </c>
      <c r="D414" s="18">
        <f t="shared" si="40"/>
        <v>0</v>
      </c>
      <c r="E414" s="18">
        <f t="shared" si="41"/>
        <v>2.7112468117526448E-2</v>
      </c>
      <c r="F414" s="18">
        <f t="shared" ca="1" si="44"/>
        <v>8.0043454420780591E-2</v>
      </c>
      <c r="G414" s="18">
        <f t="shared" ca="1" si="42"/>
        <v>5.2930986303254143E-2</v>
      </c>
      <c r="H414" s="18">
        <f t="shared" ca="1" si="43"/>
        <v>0.1</v>
      </c>
      <c r="I414" s="18"/>
      <c r="J414" s="18"/>
      <c r="K414" s="18"/>
    </row>
    <row r="415" spans="1:11">
      <c r="A415">
        <v>0</v>
      </c>
      <c r="B415">
        <v>56</v>
      </c>
      <c r="C415">
        <v>2</v>
      </c>
      <c r="D415" s="18">
        <f t="shared" si="40"/>
        <v>0</v>
      </c>
      <c r="E415" s="18">
        <f t="shared" si="41"/>
        <v>2.7508042518745866E-2</v>
      </c>
      <c r="F415" s="18">
        <f t="shared" ca="1" si="44"/>
        <v>1.1780001030973907E-2</v>
      </c>
      <c r="G415" s="18">
        <f t="shared" ca="1" si="42"/>
        <v>-1.572804148777196E-2</v>
      </c>
      <c r="H415" s="18">
        <f t="shared" ca="1" si="43"/>
        <v>0</v>
      </c>
      <c r="I415" s="18"/>
      <c r="J415" s="18"/>
      <c r="K415" s="18"/>
    </row>
    <row r="416" spans="1:11">
      <c r="A416">
        <v>0</v>
      </c>
      <c r="B416">
        <v>8</v>
      </c>
      <c r="C416">
        <v>1</v>
      </c>
      <c r="D416" s="18">
        <f t="shared" si="40"/>
        <v>0</v>
      </c>
      <c r="E416" s="18">
        <f t="shared" si="41"/>
        <v>2.7777777777777776E-2</v>
      </c>
      <c r="F416" s="18">
        <f t="shared" ca="1" si="44"/>
        <v>1.4083242645224592E-2</v>
      </c>
      <c r="G416" s="18">
        <f t="shared" ca="1" si="42"/>
        <v>-1.3694535132553184E-2</v>
      </c>
      <c r="H416" s="18">
        <f t="shared" ca="1" si="43"/>
        <v>0</v>
      </c>
      <c r="I416" s="18"/>
      <c r="J416" s="18"/>
      <c r="K416" s="18"/>
    </row>
    <row r="417" spans="1:11">
      <c r="A417">
        <v>0</v>
      </c>
      <c r="B417">
        <v>7</v>
      </c>
      <c r="C417">
        <v>1</v>
      </c>
      <c r="D417" s="18">
        <f t="shared" si="40"/>
        <v>0</v>
      </c>
      <c r="E417" s="18">
        <f t="shared" si="41"/>
        <v>2.8455586463158124E-2</v>
      </c>
      <c r="F417" s="18">
        <f t="shared" ca="1" si="44"/>
        <v>1.1609016739796096E-2</v>
      </c>
      <c r="G417" s="18">
        <f t="shared" ca="1" si="42"/>
        <v>-1.6846569723362029E-2</v>
      </c>
      <c r="H417" s="18">
        <f t="shared" ca="1" si="43"/>
        <v>0</v>
      </c>
      <c r="I417" s="18"/>
      <c r="J417" s="18"/>
      <c r="K417" s="18"/>
    </row>
    <row r="418" spans="1:11">
      <c r="A418">
        <v>0</v>
      </c>
      <c r="B418">
        <v>7</v>
      </c>
      <c r="C418">
        <v>1</v>
      </c>
      <c r="D418" s="18">
        <f t="shared" si="40"/>
        <v>0</v>
      </c>
      <c r="E418" s="18">
        <f t="shared" si="41"/>
        <v>2.8455586463158124E-2</v>
      </c>
      <c r="F418" s="18">
        <f t="shared" ca="1" si="44"/>
        <v>5.6661256909762349E-2</v>
      </c>
      <c r="G418" s="18">
        <f t="shared" ca="1" si="42"/>
        <v>2.8205670446604224E-2</v>
      </c>
      <c r="H418" s="18">
        <f t="shared" ca="1" si="43"/>
        <v>0</v>
      </c>
      <c r="I418" s="18"/>
      <c r="J418" s="18"/>
      <c r="K418" s="18"/>
    </row>
    <row r="419" spans="1:11">
      <c r="A419">
        <v>0</v>
      </c>
      <c r="B419">
        <v>6</v>
      </c>
      <c r="C419">
        <v>1</v>
      </c>
      <c r="D419" s="18">
        <f t="shared" si="40"/>
        <v>0</v>
      </c>
      <c r="E419" s="18">
        <f t="shared" si="41"/>
        <v>2.9127554450182447E-2</v>
      </c>
      <c r="F419" s="18">
        <f t="shared" ca="1" si="44"/>
        <v>8.8905254500686953E-2</v>
      </c>
      <c r="G419" s="18">
        <f t="shared" ca="1" si="42"/>
        <v>5.9777700050504506E-2</v>
      </c>
      <c r="H419" s="18">
        <f t="shared" ca="1" si="43"/>
        <v>0.1</v>
      </c>
      <c r="I419" s="18"/>
      <c r="J419" s="18"/>
      <c r="K419" s="18"/>
    </row>
    <row r="420" spans="1:11">
      <c r="A420">
        <v>0</v>
      </c>
      <c r="B420">
        <v>6</v>
      </c>
      <c r="C420">
        <v>1</v>
      </c>
      <c r="D420" s="18">
        <f t="shared" si="40"/>
        <v>0</v>
      </c>
      <c r="E420" s="18">
        <f t="shared" si="41"/>
        <v>2.9127554450182447E-2</v>
      </c>
      <c r="F420" s="18">
        <f t="shared" ca="1" si="44"/>
        <v>5.0508066319454162E-2</v>
      </c>
      <c r="G420" s="18">
        <f t="shared" ca="1" si="42"/>
        <v>2.1380511869271715E-2</v>
      </c>
      <c r="H420" s="18">
        <f t="shared" ca="1" si="43"/>
        <v>0</v>
      </c>
      <c r="I420" s="18"/>
      <c r="J420" s="18"/>
      <c r="K420" s="18"/>
    </row>
    <row r="421" spans="1:11">
      <c r="A421">
        <v>0</v>
      </c>
      <c r="B421">
        <v>6</v>
      </c>
      <c r="C421">
        <v>1</v>
      </c>
      <c r="D421" s="18">
        <f t="shared" si="40"/>
        <v>0</v>
      </c>
      <c r="E421" s="18">
        <f t="shared" si="41"/>
        <v>2.9127554450182447E-2</v>
      </c>
      <c r="F421" s="18">
        <f t="shared" ca="1" si="44"/>
        <v>7.5495939256856312E-2</v>
      </c>
      <c r="G421" s="18">
        <f t="shared" ca="1" si="42"/>
        <v>4.6368384806673865E-2</v>
      </c>
      <c r="H421" s="18">
        <f t="shared" ca="1" si="43"/>
        <v>0</v>
      </c>
      <c r="I421" s="18"/>
      <c r="J421" s="18"/>
      <c r="K421" s="18"/>
    </row>
    <row r="422" spans="1:11">
      <c r="A422">
        <v>2</v>
      </c>
      <c r="B422">
        <v>113</v>
      </c>
      <c r="C422">
        <v>5</v>
      </c>
      <c r="D422" s="18">
        <f t="shared" si="40"/>
        <v>1.7241379310344827E-2</v>
      </c>
      <c r="E422" s="18">
        <f t="shared" si="41"/>
        <v>4.6745634685390426E-2</v>
      </c>
      <c r="F422" s="18">
        <f t="shared" ca="1" si="44"/>
        <v>8.2280613645934086E-2</v>
      </c>
      <c r="G422" s="18">
        <f t="shared" ca="1" si="42"/>
        <v>5.2776358270888488E-2</v>
      </c>
      <c r="H422" s="18">
        <f t="shared" ca="1" si="43"/>
        <v>0.1</v>
      </c>
      <c r="I422" s="18"/>
      <c r="J422" s="18"/>
      <c r="K422" s="18"/>
    </row>
    <row r="423" spans="1:11">
      <c r="A423">
        <v>0</v>
      </c>
      <c r="B423">
        <v>5</v>
      </c>
      <c r="C423">
        <v>1</v>
      </c>
      <c r="D423" s="18">
        <f t="shared" si="40"/>
        <v>0</v>
      </c>
      <c r="E423" s="18">
        <f t="shared" si="41"/>
        <v>2.9757945718164092E-2</v>
      </c>
      <c r="F423" s="18">
        <f t="shared" ca="1" si="44"/>
        <v>4.1947553547555624E-2</v>
      </c>
      <c r="G423" s="18">
        <f t="shared" ca="1" si="42"/>
        <v>1.2189607829391533E-2</v>
      </c>
      <c r="H423" s="18">
        <f t="shared" ca="1" si="43"/>
        <v>0</v>
      </c>
      <c r="I423" s="18"/>
      <c r="J423" s="18"/>
      <c r="K423" s="18"/>
    </row>
    <row r="424" spans="1:11">
      <c r="A424">
        <v>0</v>
      </c>
      <c r="B424">
        <v>5</v>
      </c>
      <c r="C424">
        <v>1</v>
      </c>
      <c r="D424" s="18">
        <f t="shared" si="40"/>
        <v>0</v>
      </c>
      <c r="E424" s="18">
        <f t="shared" si="41"/>
        <v>2.9757945718164092E-2</v>
      </c>
      <c r="F424" s="18">
        <f t="shared" ca="1" si="44"/>
        <v>5.0113121219477988E-2</v>
      </c>
      <c r="G424" s="18">
        <f t="shared" ca="1" si="42"/>
        <v>2.0355175501313896E-2</v>
      </c>
      <c r="H424" s="18">
        <f t="shared" ca="1" si="43"/>
        <v>0</v>
      </c>
      <c r="I424" s="18"/>
      <c r="J424" s="18"/>
      <c r="K424" s="18"/>
    </row>
    <row r="425" spans="1:11">
      <c r="A425">
        <v>0</v>
      </c>
      <c r="B425">
        <v>44</v>
      </c>
      <c r="C425">
        <v>2</v>
      </c>
      <c r="D425" s="18">
        <f t="shared" si="40"/>
        <v>0</v>
      </c>
      <c r="E425" s="18">
        <f t="shared" si="41"/>
        <v>3.106568051681349E-2</v>
      </c>
      <c r="F425" s="18">
        <f t="shared" ca="1" si="44"/>
        <v>2.8325626449191278E-2</v>
      </c>
      <c r="G425" s="18">
        <f t="shared" ca="1" si="42"/>
        <v>-2.7400540676222121E-3</v>
      </c>
      <c r="H425" s="18">
        <f t="shared" ca="1" si="43"/>
        <v>0</v>
      </c>
      <c r="I425" s="18"/>
      <c r="J425" s="18"/>
      <c r="K425" s="18"/>
    </row>
    <row r="426" spans="1:11">
      <c r="A426">
        <v>0</v>
      </c>
      <c r="B426">
        <v>91</v>
      </c>
      <c r="C426">
        <v>3</v>
      </c>
      <c r="D426" s="18">
        <f t="shared" si="40"/>
        <v>0</v>
      </c>
      <c r="E426" s="18">
        <f t="shared" si="41"/>
        <v>3.1886336893342804E-2</v>
      </c>
      <c r="F426" s="18">
        <f t="shared" ca="1" si="44"/>
        <v>9.1625293131629704E-3</v>
      </c>
      <c r="G426" s="18">
        <f t="shared" ca="1" si="42"/>
        <v>-2.2723807580179833E-2</v>
      </c>
      <c r="H426" s="18">
        <f t="shared" ca="1" si="43"/>
        <v>0</v>
      </c>
      <c r="I426" s="18"/>
      <c r="J426" s="18"/>
      <c r="K426" s="18"/>
    </row>
    <row r="427" spans="1:11">
      <c r="A427">
        <v>0</v>
      </c>
      <c r="B427">
        <v>89</v>
      </c>
      <c r="C427">
        <v>3</v>
      </c>
      <c r="D427" s="18">
        <f t="shared" si="40"/>
        <v>0</v>
      </c>
      <c r="E427" s="18">
        <f t="shared" si="41"/>
        <v>3.2291042656229951E-2</v>
      </c>
      <c r="F427" s="18">
        <f t="shared" ca="1" si="44"/>
        <v>7.550676139364465E-2</v>
      </c>
      <c r="G427" s="18">
        <f t="shared" ca="1" si="42"/>
        <v>4.3215718737414699E-2</v>
      </c>
      <c r="H427" s="18">
        <f t="shared" ca="1" si="43"/>
        <v>0</v>
      </c>
      <c r="I427" s="18"/>
      <c r="J427" s="18"/>
      <c r="K427" s="18"/>
    </row>
    <row r="428" spans="1:11">
      <c r="A428">
        <v>0</v>
      </c>
      <c r="B428">
        <v>113</v>
      </c>
      <c r="C428">
        <v>4</v>
      </c>
      <c r="D428" s="18">
        <f t="shared" si="40"/>
        <v>0</v>
      </c>
      <c r="E428" s="18">
        <f t="shared" si="41"/>
        <v>3.7655219756130343E-2</v>
      </c>
      <c r="F428" s="18">
        <f t="shared" ca="1" si="44"/>
        <v>9.2094577759779805E-3</v>
      </c>
      <c r="G428" s="18">
        <f t="shared" ca="1" si="42"/>
        <v>-2.8445761980152362E-2</v>
      </c>
      <c r="H428" s="18">
        <f t="shared" ca="1" si="43"/>
        <v>0</v>
      </c>
      <c r="I428" s="18"/>
      <c r="J428" s="18"/>
      <c r="K428" s="18"/>
    </row>
    <row r="429" spans="1:11">
      <c r="A429">
        <v>0</v>
      </c>
      <c r="B429">
        <v>29</v>
      </c>
      <c r="C429">
        <v>2</v>
      </c>
      <c r="D429" s="18">
        <f t="shared" si="40"/>
        <v>0</v>
      </c>
      <c r="E429" s="18">
        <f t="shared" si="41"/>
        <v>3.7757940953940215E-2</v>
      </c>
      <c r="F429" s="18">
        <f t="shared" ca="1" si="44"/>
        <v>3.6934985538986997E-2</v>
      </c>
      <c r="G429" s="18">
        <f t="shared" ca="1" si="42"/>
        <v>-8.2295541495321783E-4</v>
      </c>
      <c r="H429" s="18">
        <f t="shared" ca="1" si="43"/>
        <v>0</v>
      </c>
      <c r="I429" s="18"/>
      <c r="J429" s="18"/>
      <c r="K429" s="18"/>
    </row>
    <row r="430" spans="1:11">
      <c r="A430">
        <v>0</v>
      </c>
      <c r="B430">
        <v>23</v>
      </c>
      <c r="C430">
        <v>2</v>
      </c>
      <c r="D430" s="18">
        <f t="shared" si="40"/>
        <v>0</v>
      </c>
      <c r="E430" s="18">
        <f t="shared" si="41"/>
        <v>4.1711449488911367E-2</v>
      </c>
      <c r="F430" s="18">
        <f t="shared" ca="1" si="44"/>
        <v>3.7551083209981753E-2</v>
      </c>
      <c r="G430" s="18">
        <f t="shared" ca="1" si="42"/>
        <v>-4.1603662789296142E-3</v>
      </c>
      <c r="H430" s="18">
        <f t="shared" ca="1" si="43"/>
        <v>0</v>
      </c>
      <c r="I430" s="18"/>
      <c r="J430" s="18"/>
      <c r="K430" s="18"/>
    </row>
    <row r="431" spans="1:11">
      <c r="A431">
        <v>0</v>
      </c>
      <c r="B431">
        <v>21</v>
      </c>
      <c r="C431">
        <v>2</v>
      </c>
      <c r="D431" s="18">
        <f t="shared" si="40"/>
        <v>0</v>
      </c>
      <c r="E431" s="18">
        <f t="shared" si="41"/>
        <v>4.3295069812433931E-2</v>
      </c>
      <c r="F431" s="18">
        <f t="shared" ca="1" si="44"/>
        <v>1.5740009526636456E-2</v>
      </c>
      <c r="G431" s="18">
        <f t="shared" ca="1" si="42"/>
        <v>-2.7555060285797475E-2</v>
      </c>
      <c r="H431" s="18">
        <f t="shared" ca="1" si="43"/>
        <v>0</v>
      </c>
      <c r="I431" s="18"/>
      <c r="J431" s="18"/>
      <c r="K431" s="18"/>
    </row>
    <row r="432" spans="1:11">
      <c r="A432">
        <v>0</v>
      </c>
      <c r="B432">
        <v>20</v>
      </c>
      <c r="C432">
        <v>2</v>
      </c>
      <c r="D432" s="18">
        <f t="shared" si="40"/>
        <v>0</v>
      </c>
      <c r="E432" s="18">
        <f t="shared" si="41"/>
        <v>4.4150064271075144E-2</v>
      </c>
      <c r="F432" s="18">
        <f t="shared" ca="1" si="44"/>
        <v>9.2850093291278017E-3</v>
      </c>
      <c r="G432" s="18">
        <f t="shared" ca="1" si="42"/>
        <v>-3.4865054941947346E-2</v>
      </c>
      <c r="H432" s="18">
        <f t="shared" ca="1" si="43"/>
        <v>0</v>
      </c>
      <c r="I432" s="18"/>
      <c r="J432" s="18"/>
      <c r="K432" s="18"/>
    </row>
    <row r="433" spans="1:11">
      <c r="A433">
        <v>0</v>
      </c>
      <c r="B433">
        <v>35</v>
      </c>
      <c r="C433">
        <v>3</v>
      </c>
      <c r="D433" s="18">
        <f t="shared" si="40"/>
        <v>0</v>
      </c>
      <c r="E433" s="18">
        <f t="shared" si="41"/>
        <v>5.2739303827758079E-2</v>
      </c>
      <c r="F433" s="18">
        <f t="shared" ca="1" si="44"/>
        <v>8.378501207715397E-2</v>
      </c>
      <c r="G433" s="18">
        <f t="shared" ca="1" si="42"/>
        <v>3.1045708249395891E-2</v>
      </c>
      <c r="H433" s="18">
        <f t="shared" ca="1" si="43"/>
        <v>0</v>
      </c>
      <c r="I433" s="18"/>
      <c r="J433" s="18"/>
      <c r="K433" s="18"/>
    </row>
    <row r="434" spans="1:11">
      <c r="A434">
        <v>0</v>
      </c>
      <c r="B434">
        <v>61</v>
      </c>
      <c r="C434">
        <v>4</v>
      </c>
      <c r="D434" s="18">
        <f t="shared" si="40"/>
        <v>0</v>
      </c>
      <c r="E434" s="18">
        <f t="shared" si="41"/>
        <v>5.3399034409148234E-2</v>
      </c>
      <c r="F434" s="18">
        <f t="shared" ca="1" si="44"/>
        <v>4.6819347209727802E-3</v>
      </c>
      <c r="G434" s="18">
        <f t="shared" ca="1" si="42"/>
        <v>-4.8717099688175454E-2</v>
      </c>
      <c r="H434" s="18">
        <f t="shared" ca="1" si="43"/>
        <v>0</v>
      </c>
      <c r="I434" s="18"/>
      <c r="J434" s="18"/>
      <c r="K434" s="18"/>
    </row>
    <row r="435" spans="1:11">
      <c r="A435">
        <v>0</v>
      </c>
      <c r="B435">
        <v>124</v>
      </c>
      <c r="C435">
        <v>6</v>
      </c>
      <c r="D435" s="18">
        <f t="shared" si="40"/>
        <v>0</v>
      </c>
      <c r="E435" s="18">
        <f t="shared" si="41"/>
        <v>5.3794052872894058E-2</v>
      </c>
      <c r="F435" s="18">
        <f t="shared" ca="1" si="44"/>
        <v>5.3086057318182577E-2</v>
      </c>
      <c r="G435" s="18">
        <f t="shared" ca="1" si="42"/>
        <v>-7.0799555471148107E-4</v>
      </c>
      <c r="H435" s="18">
        <f t="shared" ca="1" si="43"/>
        <v>0</v>
      </c>
      <c r="I435" s="18"/>
      <c r="J435" s="18"/>
      <c r="K435" s="18"/>
    </row>
    <row r="436" spans="1:11">
      <c r="A436">
        <v>0</v>
      </c>
      <c r="B436">
        <v>10</v>
      </c>
      <c r="C436">
        <v>2</v>
      </c>
      <c r="D436" s="18">
        <f t="shared" si="40"/>
        <v>0</v>
      </c>
      <c r="E436" s="18">
        <f t="shared" si="41"/>
        <v>5.6403172370390608E-2</v>
      </c>
      <c r="F436" s="18">
        <f t="shared" ca="1" si="44"/>
        <v>8.2484542703377323E-2</v>
      </c>
      <c r="G436" s="18">
        <f t="shared" ca="1" si="42"/>
        <v>2.6081370332986714E-2</v>
      </c>
      <c r="H436" s="18">
        <f t="shared" ca="1" si="43"/>
        <v>0</v>
      </c>
      <c r="I436" s="18"/>
      <c r="J436" s="18"/>
      <c r="K436" s="18"/>
    </row>
    <row r="437" spans="1:11">
      <c r="A437">
        <v>0</v>
      </c>
      <c r="B437">
        <v>6</v>
      </c>
      <c r="C437">
        <v>2</v>
      </c>
      <c r="D437" s="18">
        <f t="shared" si="40"/>
        <v>0</v>
      </c>
      <c r="E437" s="18">
        <f t="shared" si="41"/>
        <v>6.504134048721856E-2</v>
      </c>
      <c r="F437" s="18">
        <f t="shared" ca="1" si="44"/>
        <v>4.5458861724258851E-2</v>
      </c>
      <c r="G437" s="18">
        <f t="shared" ca="1" si="42"/>
        <v>-1.958247876295971E-2</v>
      </c>
      <c r="H437" s="18">
        <f t="shared" ca="1" si="43"/>
        <v>0</v>
      </c>
      <c r="I437" s="18"/>
      <c r="J437" s="18"/>
      <c r="K437" s="18"/>
    </row>
    <row r="438" spans="1:11">
      <c r="A438">
        <v>3</v>
      </c>
      <c r="B438">
        <v>188</v>
      </c>
      <c r="C438">
        <v>12</v>
      </c>
      <c r="D438" s="18">
        <f t="shared" si="40"/>
        <v>1.5625E-2</v>
      </c>
      <c r="E438" s="18">
        <f t="shared" si="41"/>
        <v>8.3349867348184115E-2</v>
      </c>
      <c r="F438" s="18">
        <f t="shared" ca="1" si="44"/>
        <v>7.9576295784845832E-2</v>
      </c>
      <c r="G438" s="18">
        <f t="shared" ca="1" si="42"/>
        <v>1.1851428436661718E-2</v>
      </c>
      <c r="H438" s="18">
        <f t="shared" ca="1" si="43"/>
        <v>0</v>
      </c>
      <c r="I438" s="18"/>
      <c r="J438" s="18"/>
      <c r="K438" s="18"/>
    </row>
    <row r="439" spans="1:11">
      <c r="A439">
        <v>0</v>
      </c>
      <c r="B439">
        <v>59</v>
      </c>
      <c r="C439">
        <v>5</v>
      </c>
      <c r="D439" s="18">
        <f t="shared" si="40"/>
        <v>0</v>
      </c>
      <c r="E439" s="18">
        <f t="shared" si="41"/>
        <v>6.8471975806126337E-2</v>
      </c>
      <c r="F439" s="18">
        <f t="shared" ca="1" si="44"/>
        <v>3.5163789490373742E-2</v>
      </c>
      <c r="G439" s="18">
        <f t="shared" ca="1" si="42"/>
        <v>-3.3308186315752594E-2</v>
      </c>
      <c r="H439" s="18">
        <f t="shared" ca="1" si="43"/>
        <v>0</v>
      </c>
      <c r="I439" s="18"/>
      <c r="J439" s="18"/>
      <c r="K439" s="18"/>
    </row>
    <row r="440" spans="1:11">
      <c r="A440">
        <v>1</v>
      </c>
      <c r="B440">
        <v>263</v>
      </c>
      <c r="C440">
        <v>13</v>
      </c>
      <c r="D440" s="18">
        <f t="shared" si="40"/>
        <v>3.7735849056603774E-3</v>
      </c>
      <c r="E440" s="18">
        <f t="shared" si="41"/>
        <v>7.3258126922551875E-2</v>
      </c>
      <c r="F440" s="18">
        <f t="shared" ca="1" si="44"/>
        <v>2.5597070289587964E-2</v>
      </c>
      <c r="G440" s="18">
        <f t="shared" ca="1" si="42"/>
        <v>-4.3887471727303534E-2</v>
      </c>
      <c r="H440" s="18">
        <f t="shared" ca="1" si="43"/>
        <v>0</v>
      </c>
      <c r="I440" s="18"/>
      <c r="J440" s="18"/>
      <c r="K440" s="18"/>
    </row>
    <row r="441" spans="1:11">
      <c r="A441">
        <v>0</v>
      </c>
      <c r="B441">
        <v>31</v>
      </c>
      <c r="C441">
        <v>4</v>
      </c>
      <c r="D441" s="18">
        <f t="shared" si="40"/>
        <v>0</v>
      </c>
      <c r="E441" s="18">
        <f t="shared" si="41"/>
        <v>7.5689921059203483E-2</v>
      </c>
      <c r="F441" s="18">
        <f t="shared" ca="1" si="44"/>
        <v>5.7853766016513077E-2</v>
      </c>
      <c r="G441" s="18">
        <f t="shared" ca="1" si="42"/>
        <v>-1.7836155042690406E-2</v>
      </c>
      <c r="H441" s="18">
        <f t="shared" ca="1" si="43"/>
        <v>0</v>
      </c>
      <c r="I441" s="18"/>
      <c r="J441" s="18"/>
      <c r="K441" s="18"/>
    </row>
    <row r="442" spans="1:11">
      <c r="A442">
        <v>0</v>
      </c>
      <c r="B442">
        <v>29</v>
      </c>
      <c r="C442">
        <v>4</v>
      </c>
      <c r="D442" s="18">
        <f t="shared" si="40"/>
        <v>0</v>
      </c>
      <c r="E442" s="18">
        <f t="shared" si="41"/>
        <v>7.8180922444830617E-2</v>
      </c>
      <c r="F442" s="18">
        <f t="shared" ca="1" si="44"/>
        <v>6.0067821204657756E-2</v>
      </c>
      <c r="G442" s="18">
        <f t="shared" ca="1" si="42"/>
        <v>-1.811310124017286E-2</v>
      </c>
      <c r="H442" s="18">
        <f t="shared" ca="1" si="43"/>
        <v>0</v>
      </c>
      <c r="I442" s="18"/>
      <c r="J442" s="18"/>
      <c r="K442" s="18"/>
    </row>
    <row r="443" spans="1:11">
      <c r="A443">
        <v>0</v>
      </c>
      <c r="B443">
        <v>19</v>
      </c>
      <c r="C443">
        <v>4</v>
      </c>
      <c r="D443" s="18">
        <f t="shared" si="40"/>
        <v>0</v>
      </c>
      <c r="E443" s="18">
        <f t="shared" si="41"/>
        <v>9.5249153587354654E-2</v>
      </c>
      <c r="F443" s="18">
        <f t="shared" ca="1" si="44"/>
        <v>5.0799283009464999E-2</v>
      </c>
      <c r="G443" s="18">
        <f t="shared" ca="1" si="42"/>
        <v>-4.4449870577889655E-2</v>
      </c>
      <c r="H443" s="18">
        <f t="shared" ca="1" si="43"/>
        <v>0</v>
      </c>
      <c r="I443" s="18"/>
      <c r="J443" s="18"/>
      <c r="K443" s="18"/>
    </row>
    <row r="444" spans="1:11">
      <c r="A444">
        <v>0</v>
      </c>
      <c r="B444">
        <v>58</v>
      </c>
      <c r="C444">
        <v>7</v>
      </c>
      <c r="D444" s="18">
        <f t="shared" si="40"/>
        <v>0</v>
      </c>
      <c r="E444" s="18">
        <f t="shared" si="41"/>
        <v>9.8199919210043798E-2</v>
      </c>
      <c r="F444" s="18">
        <f t="shared" ca="1" si="44"/>
        <v>5.6932553647289698E-2</v>
      </c>
      <c r="G444" s="18">
        <f t="shared" ca="1" si="42"/>
        <v>-4.1267365562754101E-2</v>
      </c>
      <c r="H444" s="18">
        <f t="shared" ca="1" si="43"/>
        <v>0</v>
      </c>
      <c r="I444" s="18"/>
      <c r="J444" s="18"/>
      <c r="K444" s="18"/>
    </row>
    <row r="445" spans="1:11">
      <c r="A445">
        <v>0</v>
      </c>
      <c r="B445">
        <v>14</v>
      </c>
      <c r="C445">
        <v>4</v>
      </c>
      <c r="D445" s="18">
        <f t="shared" si="40"/>
        <v>0</v>
      </c>
      <c r="E445" s="18">
        <f t="shared" si="41"/>
        <v>0.10901405146332178</v>
      </c>
      <c r="F445" s="18">
        <f t="shared" ca="1" si="44"/>
        <v>6.3643567935358775E-2</v>
      </c>
      <c r="G445" s="18">
        <f t="shared" ca="1" si="42"/>
        <v>-4.537048352796301E-2</v>
      </c>
      <c r="H445" s="18">
        <f t="shared" ca="1" si="43"/>
        <v>0</v>
      </c>
      <c r="I445" s="18"/>
      <c r="J445" s="18"/>
      <c r="K445" s="18"/>
    </row>
    <row r="446" spans="1:11">
      <c r="A446">
        <v>0</v>
      </c>
      <c r="B446">
        <v>14</v>
      </c>
      <c r="C446">
        <v>4</v>
      </c>
      <c r="D446" s="18">
        <f t="shared" si="40"/>
        <v>0</v>
      </c>
      <c r="E446" s="18">
        <f t="shared" si="41"/>
        <v>0.10901405146332178</v>
      </c>
      <c r="F446" s="18">
        <f t="shared" ca="1" si="44"/>
        <v>9.8565234481169078E-2</v>
      </c>
      <c r="G446" s="18">
        <f t="shared" ca="1" si="42"/>
        <v>-1.0448816982152706E-2</v>
      </c>
      <c r="H446" s="18">
        <f t="shared" ca="1" si="43"/>
        <v>0</v>
      </c>
      <c r="I446" s="18"/>
      <c r="J446" s="18"/>
      <c r="K446" s="18"/>
    </row>
    <row r="447" spans="1:11">
      <c r="A447">
        <v>0</v>
      </c>
      <c r="B447">
        <v>66</v>
      </c>
      <c r="C447">
        <v>10</v>
      </c>
      <c r="D447" s="18">
        <f t="shared" si="40"/>
        <v>0</v>
      </c>
      <c r="E447" s="18">
        <f t="shared" si="41"/>
        <v>0.13279280806573865</v>
      </c>
      <c r="F447" s="18">
        <f t="shared" ca="1" si="44"/>
        <v>8.5843457725493372E-2</v>
      </c>
      <c r="G447" s="18">
        <f t="shared" ca="1" si="42"/>
        <v>-4.6949350340245277E-2</v>
      </c>
      <c r="H447" s="18">
        <f t="shared" ca="1" si="43"/>
        <v>0</v>
      </c>
      <c r="I447" s="18"/>
      <c r="J447" s="18"/>
      <c r="K447" s="18"/>
    </row>
    <row r="448" spans="1:11">
      <c r="A448">
        <v>0</v>
      </c>
      <c r="B448">
        <v>30</v>
      </c>
      <c r="C448">
        <v>7</v>
      </c>
      <c r="D448" s="18">
        <f t="shared" si="40"/>
        <v>0</v>
      </c>
      <c r="E448" s="18">
        <f t="shared" si="41"/>
        <v>0.14088720552400649</v>
      </c>
      <c r="F448" s="18">
        <f t="shared" ca="1" si="44"/>
        <v>5.2020185813463848E-2</v>
      </c>
      <c r="G448" s="18">
        <f t="shared" ca="1" si="42"/>
        <v>-8.8867019710542644E-2</v>
      </c>
      <c r="H448" s="18">
        <f t="shared" ca="1" si="43"/>
        <v>-0.1</v>
      </c>
      <c r="I448" s="18"/>
      <c r="J448" s="18"/>
      <c r="K448" s="18"/>
    </row>
    <row r="449" spans="1:11">
      <c r="A449">
        <v>0</v>
      </c>
      <c r="B449">
        <v>14</v>
      </c>
      <c r="C449">
        <v>5</v>
      </c>
      <c r="D449" s="18">
        <f t="shared" si="40"/>
        <v>0</v>
      </c>
      <c r="E449" s="18">
        <f t="shared" si="41"/>
        <v>0.14105658746811819</v>
      </c>
      <c r="F449" s="18">
        <f t="shared" ca="1" si="44"/>
        <v>8.8345587311439683E-2</v>
      </c>
      <c r="G449" s="18">
        <f t="shared" ca="1" si="42"/>
        <v>-5.2711000156678511E-2</v>
      </c>
      <c r="H449" s="18">
        <f t="shared" ca="1" si="43"/>
        <v>-0.1</v>
      </c>
      <c r="I449" s="18"/>
      <c r="J449" s="18"/>
      <c r="K449" s="18"/>
    </row>
    <row r="450" spans="1:11">
      <c r="A450">
        <v>0</v>
      </c>
      <c r="B450">
        <v>39</v>
      </c>
      <c r="C450">
        <v>8</v>
      </c>
      <c r="D450" s="18">
        <f t="shared" si="40"/>
        <v>0</v>
      </c>
      <c r="E450" s="18">
        <f t="shared" si="41"/>
        <v>0.14132860491260976</v>
      </c>
      <c r="F450" s="18">
        <f t="shared" ca="1" si="44"/>
        <v>7.0676512345238779E-2</v>
      </c>
      <c r="G450" s="18">
        <f t="shared" ref="G450:G453" ca="1" si="45">D450-E450+F450</f>
        <v>-7.0652092567370983E-2</v>
      </c>
      <c r="H450" s="18">
        <f t="shared" ref="H450:H453" ca="1" si="46">ROUND(G450,1)</f>
        <v>-0.1</v>
      </c>
      <c r="I450" s="18"/>
      <c r="J450" s="18"/>
      <c r="K450" s="18"/>
    </row>
    <row r="451" spans="1:11">
      <c r="A451">
        <v>0</v>
      </c>
      <c r="B451">
        <v>66</v>
      </c>
      <c r="C451">
        <v>11</v>
      </c>
      <c r="D451" s="18">
        <f t="shared" si="40"/>
        <v>0</v>
      </c>
      <c r="E451" s="18">
        <f t="shared" si="41"/>
        <v>0.14694120089863771</v>
      </c>
      <c r="F451" s="18">
        <f t="shared" ref="F451:F453" ca="1" si="47">RAND()/10</f>
        <v>4.8747800872745217E-2</v>
      </c>
      <c r="G451" s="18">
        <f t="shared" ca="1" si="45"/>
        <v>-9.8193400025892497E-2</v>
      </c>
      <c r="H451" s="18">
        <f t="shared" ca="1" si="46"/>
        <v>-0.1</v>
      </c>
      <c r="I451" s="18"/>
      <c r="J451" s="18"/>
      <c r="K451" s="18"/>
    </row>
    <row r="452" spans="1:11">
      <c r="A452">
        <v>0</v>
      </c>
      <c r="B452">
        <v>35</v>
      </c>
      <c r="C452">
        <v>11</v>
      </c>
      <c r="D452" s="18">
        <f t="shared" si="40"/>
        <v>0</v>
      </c>
      <c r="E452" s="18">
        <f t="shared" si="41"/>
        <v>0.21357655355309277</v>
      </c>
      <c r="F452" s="18">
        <f t="shared" ca="1" si="47"/>
        <v>7.1122566489943598E-2</v>
      </c>
      <c r="G452" s="18">
        <f t="shared" ca="1" si="45"/>
        <v>-0.14245398706314916</v>
      </c>
      <c r="H452" s="18">
        <f t="shared" ca="1" si="46"/>
        <v>-0.1</v>
      </c>
      <c r="I452" s="18"/>
      <c r="J452" s="18"/>
      <c r="K452" s="18"/>
    </row>
    <row r="453" spans="1:11">
      <c r="A453">
        <v>0</v>
      </c>
      <c r="B453">
        <v>40</v>
      </c>
      <c r="C453">
        <v>19</v>
      </c>
      <c r="D453" s="18">
        <f t="shared" si="40"/>
        <v>0</v>
      </c>
      <c r="E453" s="18">
        <f t="shared" si="41"/>
        <v>0.36630863119254498</v>
      </c>
      <c r="F453" s="18">
        <f t="shared" ca="1" si="47"/>
        <v>6.4087561877372676E-2</v>
      </c>
      <c r="G453" s="18">
        <f t="shared" ca="1" si="45"/>
        <v>-0.30222106931517229</v>
      </c>
      <c r="H453" s="18">
        <f t="shared" ca="1" si="46"/>
        <v>-0.3</v>
      </c>
      <c r="I453" s="18"/>
      <c r="J453" s="18"/>
      <c r="K453" s="18"/>
    </row>
  </sheetData>
  <sortState ref="A2:H453">
    <sortCondition descending="1" ref="G4"/>
  </sortState>
  <conditionalFormatting sqref="M2:AN21">
    <cfRule type="colorScale" priority="1">
      <colorScale>
        <cfvo type="min"/>
        <cfvo type="num" val="0.1"/>
        <cfvo type="max"/>
        <color rgb="FFCCFFCC"/>
        <color rgb="FFFFEB84"/>
        <color rgb="FFFF66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 Time Alloc</vt:lpstr>
      <vt:lpstr>Team Distro Model</vt:lpstr>
      <vt:lpstr>General Distro Model</vt:lpstr>
      <vt:lpstr>Driver Sort Order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Balva</dc:creator>
  <cp:lastModifiedBy>Alexander Balva</cp:lastModifiedBy>
  <cp:lastPrinted>2016-05-11T13:04:50Z</cp:lastPrinted>
  <dcterms:created xsi:type="dcterms:W3CDTF">2016-05-11T09:59:46Z</dcterms:created>
  <dcterms:modified xsi:type="dcterms:W3CDTF">2016-06-07T17:27:02Z</dcterms:modified>
</cp:coreProperties>
</file>