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VITAS\Dropbox\DEFSYS\RCS measurement system\Ingrida\"/>
    </mc:Choice>
  </mc:AlternateContent>
  <bookViews>
    <workbookView xWindow="0" yWindow="0" windowWidth="20700" windowHeight="7530"/>
    <workbookView xWindow="0" yWindow="0" windowWidth="20490" windowHeight="7365" activeTab="1"/>
  </bookViews>
  <sheets>
    <sheet name="Quite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L10" i="1" l="1"/>
  <c r="M10" i="1" s="1"/>
  <c r="L9" i="1"/>
  <c r="M9" i="1" s="1"/>
  <c r="L8" i="1"/>
  <c r="M8" i="1" s="1"/>
  <c r="L7" i="1"/>
  <c r="M7" i="1" s="1"/>
  <c r="J10" i="1"/>
  <c r="J9" i="1"/>
  <c r="K9" i="1" s="1"/>
  <c r="H10" i="1"/>
  <c r="H9" i="1"/>
  <c r="I9" i="1" s="1"/>
  <c r="K10" i="1"/>
  <c r="J8" i="1"/>
  <c r="K8" i="1" s="1"/>
  <c r="J7" i="1"/>
  <c r="K7" i="1" s="1"/>
  <c r="I10" i="1"/>
  <c r="H8" i="1"/>
  <c r="I8" i="1" s="1"/>
  <c r="H7" i="1"/>
  <c r="I7" i="1" s="1"/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<sst xmlns="http://schemas.openxmlformats.org/spreadsheetml/2006/main" count="28" uniqueCount="15">
  <si>
    <t>m</t>
  </si>
  <si>
    <t xml:space="preserve">Range </t>
  </si>
  <si>
    <t>f, GHz</t>
  </si>
  <si>
    <t>H-Plane</t>
  </si>
  <si>
    <t>E-Plane</t>
  </si>
  <si>
    <t>Level</t>
  </si>
  <si>
    <r>
      <t>Bw,</t>
    </r>
    <r>
      <rPr>
        <b/>
        <sz val="11"/>
        <color theme="1"/>
        <rFont val="Calibri"/>
        <family val="2"/>
      </rPr>
      <t>⁰</t>
    </r>
  </si>
  <si>
    <t>-2 dB</t>
  </si>
  <si>
    <t>-1 dB</t>
  </si>
  <si>
    <t>-3 dB</t>
  </si>
  <si>
    <t>Qz, m</t>
  </si>
  <si>
    <t>Beam width</t>
  </si>
  <si>
    <t>Quite zone</t>
  </si>
  <si>
    <t>Bw</t>
  </si>
  <si>
    <t>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</si>
</sst>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0" borderId="19" xfId="0" applyFont="1" applyBorder="1" applyAlignment="1">
      <alignment horizontal="center"/>
    </xf>
    <xf numFmtId="0" fontId="0" fillId="0" borderId="0" xfId="0" applyBorder="1"/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topLeftCell="A7" zoomScaleNormal="100" workbookViewId="0">
      <selection activeCell="F28" sqref="F28"/>
    </sheetView>
    <sheetView workbookViewId="1"/>
  </sheetViews>
  <sheetFormatPr defaultRowHeight="15" x14ac:dyDescent="0.25"/>
  <cols>
    <col min="1" max="1" width="6.140625" style="1" bestFit="1" customWidth="1"/>
  </cols>
  <sheetData>
    <row r="2" spans="1:13" x14ac:dyDescent="0.25">
      <c r="B2" s="35" t="s">
        <v>1</v>
      </c>
      <c r="C2" s="35"/>
    </row>
    <row r="3" spans="1:13" ht="15.75" thickBot="1" x14ac:dyDescent="0.3">
      <c r="B3" s="2">
        <v>10</v>
      </c>
      <c r="C3" s="2" t="s">
        <v>0</v>
      </c>
    </row>
    <row r="4" spans="1:13" ht="15.75" thickBot="1" x14ac:dyDescent="0.3">
      <c r="A4" s="8"/>
      <c r="B4" s="31" t="s">
        <v>3</v>
      </c>
      <c r="C4" s="32"/>
      <c r="D4" s="32"/>
      <c r="E4" s="32"/>
      <c r="F4" s="33"/>
      <c r="G4" s="34"/>
      <c r="H4" s="38" t="s">
        <v>4</v>
      </c>
      <c r="I4" s="32"/>
      <c r="J4" s="32"/>
      <c r="K4" s="32"/>
      <c r="L4" s="32"/>
      <c r="M4" s="36"/>
    </row>
    <row r="5" spans="1:13" ht="15.75" thickBot="1" x14ac:dyDescent="0.3">
      <c r="A5" s="20" t="s">
        <v>5</v>
      </c>
      <c r="B5" s="28" t="s">
        <v>9</v>
      </c>
      <c r="C5" s="29"/>
      <c r="D5" s="28" t="s">
        <v>7</v>
      </c>
      <c r="E5" s="29"/>
      <c r="F5" s="28" t="s">
        <v>8</v>
      </c>
      <c r="G5" s="37"/>
      <c r="H5" s="28" t="s">
        <v>9</v>
      </c>
      <c r="I5" s="29"/>
      <c r="J5" s="28" t="s">
        <v>7</v>
      </c>
      <c r="K5" s="29"/>
      <c r="L5" s="30" t="s">
        <v>8</v>
      </c>
      <c r="M5" s="29"/>
    </row>
    <row r="6" spans="1:13" s="3" customFormat="1" ht="15.75" thickBot="1" x14ac:dyDescent="0.3">
      <c r="A6" s="15" t="s">
        <v>2</v>
      </c>
      <c r="B6" s="9" t="s">
        <v>6</v>
      </c>
      <c r="C6" s="16" t="s">
        <v>10</v>
      </c>
      <c r="D6" s="9" t="s">
        <v>6</v>
      </c>
      <c r="E6" s="16" t="s">
        <v>10</v>
      </c>
      <c r="F6" s="9" t="s">
        <v>6</v>
      </c>
      <c r="G6" s="16" t="s">
        <v>10</v>
      </c>
      <c r="H6" s="9" t="s">
        <v>6</v>
      </c>
      <c r="I6" s="16" t="s">
        <v>10</v>
      </c>
      <c r="J6" s="9" t="s">
        <v>6</v>
      </c>
      <c r="K6" s="16" t="s">
        <v>10</v>
      </c>
      <c r="L6" s="9" t="s">
        <v>6</v>
      </c>
      <c r="M6" s="16" t="s">
        <v>10</v>
      </c>
    </row>
    <row r="7" spans="1:13" ht="15.75" thickBot="1" x14ac:dyDescent="0.3">
      <c r="A7" s="12">
        <v>2</v>
      </c>
      <c r="B7" s="25">
        <v>52.3</v>
      </c>
      <c r="C7" s="26">
        <f>2*$B$3*TAN(B7*PI()/180/2)</f>
        <v>9.8195501935388059</v>
      </c>
      <c r="D7" s="17">
        <v>45.5</v>
      </c>
      <c r="E7" s="14">
        <f>2*$B$3*TAN(D7*PI()/180/2)</f>
        <v>8.386696035167736</v>
      </c>
      <c r="F7" s="17">
        <v>32.799999999999997</v>
      </c>
      <c r="G7" s="22">
        <f t="shared" ref="G7:G25" si="0">2*$B$3*TAN(F7*PI()/180/2)</f>
        <v>5.8863201065791806</v>
      </c>
      <c r="H7" s="27">
        <f>2*14</f>
        <v>28</v>
      </c>
      <c r="I7" s="22">
        <f>2*$B$3*TAN(H7*PI()/180/2)</f>
        <v>4.9865600568636133</v>
      </c>
      <c r="J7" s="13">
        <f>2*12</f>
        <v>24</v>
      </c>
      <c r="K7" s="22">
        <f>2*$B$3*TAN(J7*PI()/180/2)</f>
        <v>4.2511312334004421</v>
      </c>
      <c r="L7" s="13">
        <f>2*9</f>
        <v>18</v>
      </c>
      <c r="M7" s="14">
        <f>2*$B$3*TAN(L7*PI()/180/2)</f>
        <v>3.1676888064907254</v>
      </c>
    </row>
    <row r="8" spans="1:13" x14ac:dyDescent="0.25">
      <c r="A8" s="10">
        <v>3</v>
      </c>
      <c r="B8" s="4">
        <v>36.9</v>
      </c>
      <c r="C8" s="14">
        <f t="shared" ref="C8:C25" si="1">2*$B$3*TAN(B8*PI()/180/2)</f>
        <v>6.6725047912630302</v>
      </c>
      <c r="D8" s="18">
        <v>30.5</v>
      </c>
      <c r="E8" s="5">
        <f t="shared" ref="E8:E25" si="2">2*$B$3*TAN(D8*PI()/180/2)</f>
        <v>5.4526258370418992</v>
      </c>
      <c r="F8" s="18">
        <v>22.1</v>
      </c>
      <c r="G8" s="23">
        <f t="shared" si="0"/>
        <v>3.9057220028866939</v>
      </c>
      <c r="H8" s="27">
        <f>2*14</f>
        <v>28</v>
      </c>
      <c r="I8" s="22">
        <f t="shared" ref="I8:I10" si="3">2*$B$3*TAN(H8*PI()/180/2)</f>
        <v>4.9865600568636133</v>
      </c>
      <c r="J8" s="4">
        <f>2*12</f>
        <v>24</v>
      </c>
      <c r="K8" s="22">
        <f t="shared" ref="K8:K10" si="4">2*$B$3*TAN(J8*PI()/180/2)</f>
        <v>4.2511312334004421</v>
      </c>
      <c r="L8" s="13">
        <f>2*9</f>
        <v>18</v>
      </c>
      <c r="M8" s="14">
        <f t="shared" ref="M8:M10" si="5">2*$B$3*TAN(L8*PI()/180/2)</f>
        <v>3.1676888064907254</v>
      </c>
    </row>
    <row r="9" spans="1:13" x14ac:dyDescent="0.25">
      <c r="A9" s="10">
        <v>4</v>
      </c>
      <c r="B9" s="4">
        <v>33.799999999999997</v>
      </c>
      <c r="C9" s="5">
        <f t="shared" si="1"/>
        <v>6.076464599623618</v>
      </c>
      <c r="D9" s="18">
        <v>27.8</v>
      </c>
      <c r="E9" s="5">
        <f t="shared" si="2"/>
        <v>4.9494996126304764</v>
      </c>
      <c r="F9" s="18">
        <v>19.899999999999999</v>
      </c>
      <c r="G9" s="23">
        <f t="shared" si="0"/>
        <v>3.5085464418885488</v>
      </c>
      <c r="H9" s="4">
        <f>2*14</f>
        <v>28</v>
      </c>
      <c r="I9" s="22">
        <f t="shared" si="3"/>
        <v>4.9865600568636133</v>
      </c>
      <c r="J9" s="4">
        <f>2*11</f>
        <v>22</v>
      </c>
      <c r="K9" s="22">
        <f t="shared" si="4"/>
        <v>3.8876061827543698</v>
      </c>
      <c r="L9" s="4">
        <f>2*6</f>
        <v>12</v>
      </c>
      <c r="M9" s="14">
        <f t="shared" si="5"/>
        <v>2.102084705313529</v>
      </c>
    </row>
    <row r="10" spans="1:13" x14ac:dyDescent="0.25">
      <c r="A10" s="10">
        <v>5</v>
      </c>
      <c r="B10" s="4">
        <v>29.2</v>
      </c>
      <c r="C10" s="5">
        <f t="shared" si="1"/>
        <v>5.2096097863280457</v>
      </c>
      <c r="D10" s="18">
        <v>23.8</v>
      </c>
      <c r="E10" s="5">
        <f t="shared" si="2"/>
        <v>4.2146610513787266</v>
      </c>
      <c r="F10" s="18">
        <v>16.7</v>
      </c>
      <c r="G10" s="23">
        <f t="shared" si="0"/>
        <v>2.9355114736529364</v>
      </c>
      <c r="H10" s="4">
        <f>2*13</f>
        <v>26</v>
      </c>
      <c r="I10" s="22">
        <f t="shared" si="3"/>
        <v>4.6173638225112619</v>
      </c>
      <c r="J10" s="4">
        <f>2*9</f>
        <v>18</v>
      </c>
      <c r="K10" s="22">
        <f t="shared" si="4"/>
        <v>3.1676888064907254</v>
      </c>
      <c r="L10" s="4">
        <f>2*5</f>
        <v>10</v>
      </c>
      <c r="M10" s="14">
        <f t="shared" si="5"/>
        <v>1.7497732705184801</v>
      </c>
    </row>
    <row r="11" spans="1:13" x14ac:dyDescent="0.25">
      <c r="A11" s="10">
        <v>6</v>
      </c>
      <c r="B11" s="4">
        <v>24.2</v>
      </c>
      <c r="C11" s="5">
        <f t="shared" si="1"/>
        <v>4.2876284849946176</v>
      </c>
      <c r="D11" s="18">
        <v>19.399999999999999</v>
      </c>
      <c r="E11" s="5">
        <f t="shared" si="2"/>
        <v>3.4186626069348764</v>
      </c>
      <c r="F11" s="18">
        <v>13.6</v>
      </c>
      <c r="G11" s="23">
        <f t="shared" si="0"/>
        <v>2.3848556136110455</v>
      </c>
      <c r="H11" s="4">
        <v>23.6</v>
      </c>
      <c r="I11" s="5">
        <f>2*$B$3*TAN(H11*PI()/180/2)</f>
        <v>4.1782176868817302</v>
      </c>
      <c r="J11" s="4">
        <v>19.5</v>
      </c>
      <c r="K11" s="5">
        <f>2*$B$3*TAN(J11*PI()/180/2)</f>
        <v>3.4366285366025036</v>
      </c>
      <c r="L11" s="4">
        <v>13.9</v>
      </c>
      <c r="M11" s="5">
        <f t="shared" ref="M11:M25" si="6">2*$B$3*TAN(L11*PI()/180/2)</f>
        <v>2.4379766924655146</v>
      </c>
    </row>
    <row r="12" spans="1:13" x14ac:dyDescent="0.25">
      <c r="A12" s="10">
        <v>7</v>
      </c>
      <c r="B12" s="4">
        <v>19.5</v>
      </c>
      <c r="C12" s="5">
        <f t="shared" si="1"/>
        <v>3.4366285366025036</v>
      </c>
      <c r="D12" s="18">
        <v>15.8</v>
      </c>
      <c r="E12" s="5">
        <f t="shared" si="2"/>
        <v>2.7752293367858227</v>
      </c>
      <c r="F12" s="18">
        <v>11.1</v>
      </c>
      <c r="G12" s="23">
        <f t="shared" si="0"/>
        <v>1.9433975608427425</v>
      </c>
      <c r="H12" s="4">
        <v>19.3</v>
      </c>
      <c r="I12" s="5">
        <f>2*$B$3*TAN(H12*PI()/180/2)</f>
        <v>3.4007020363275209</v>
      </c>
      <c r="J12" s="4">
        <v>15.9</v>
      </c>
      <c r="K12" s="5">
        <f>2*$B$3*TAN(J12*PI()/180/2)</f>
        <v>2.7930208469269129</v>
      </c>
      <c r="L12" s="4">
        <v>11.2</v>
      </c>
      <c r="M12" s="5">
        <f t="shared" si="6"/>
        <v>1.9610171456479382</v>
      </c>
    </row>
    <row r="13" spans="1:13" x14ac:dyDescent="0.25">
      <c r="A13" s="10">
        <v>8</v>
      </c>
      <c r="B13" s="4">
        <v>17.399999999999999</v>
      </c>
      <c r="C13" s="5">
        <f t="shared" si="1"/>
        <v>3.0604300596245309</v>
      </c>
      <c r="D13" s="18">
        <v>13.9</v>
      </c>
      <c r="E13" s="5">
        <f t="shared" si="2"/>
        <v>2.4379766924655146</v>
      </c>
      <c r="F13" s="18">
        <v>9.6999999999999993</v>
      </c>
      <c r="G13" s="23">
        <f t="shared" si="0"/>
        <v>1.6970245778168929</v>
      </c>
      <c r="H13" s="4">
        <v>18.3</v>
      </c>
      <c r="I13" s="5">
        <f>2*$B$3*TAN(H13*PI()/180/2)</f>
        <v>3.221384552203777</v>
      </c>
      <c r="J13" s="4">
        <v>15.1</v>
      </c>
      <c r="K13" s="5">
        <f>2*$B$3*TAN(J13*PI()/180/2)</f>
        <v>2.6508077960476664</v>
      </c>
      <c r="L13" s="4">
        <v>10.7</v>
      </c>
      <c r="M13" s="5">
        <f t="shared" si="6"/>
        <v>1.8729488249975867</v>
      </c>
    </row>
    <row r="14" spans="1:13" x14ac:dyDescent="0.25">
      <c r="A14" s="10">
        <v>9</v>
      </c>
      <c r="B14" s="4">
        <v>15.6</v>
      </c>
      <c r="C14" s="5">
        <f t="shared" si="1"/>
        <v>2.7396592127765755</v>
      </c>
      <c r="D14" s="18">
        <v>12.4</v>
      </c>
      <c r="E14" s="5">
        <f t="shared" si="2"/>
        <v>2.1726952871320728</v>
      </c>
      <c r="F14" s="18">
        <v>8.6</v>
      </c>
      <c r="G14" s="23">
        <f t="shared" si="0"/>
        <v>1.5038075539949718</v>
      </c>
      <c r="H14" s="4">
        <v>18.3</v>
      </c>
      <c r="I14" s="5">
        <f>2*$B$3*TAN(H14*PI()/180/2)</f>
        <v>3.221384552203777</v>
      </c>
      <c r="J14" s="4">
        <v>14.7</v>
      </c>
      <c r="K14" s="5">
        <f>2*$B$3*TAN(J14*PI()/180/2)</f>
        <v>2.5798007843797075</v>
      </c>
      <c r="L14" s="4">
        <v>10.199999999999999</v>
      </c>
      <c r="M14" s="5">
        <f t="shared" si="6"/>
        <v>1.7849524473126275</v>
      </c>
    </row>
    <row r="15" spans="1:13" x14ac:dyDescent="0.25">
      <c r="A15" s="10">
        <v>10</v>
      </c>
      <c r="B15" s="4">
        <v>15.3</v>
      </c>
      <c r="C15" s="5">
        <f t="shared" si="1"/>
        <v>2.6863358381504217</v>
      </c>
      <c r="D15" s="18">
        <v>12.1</v>
      </c>
      <c r="E15" s="5">
        <f t="shared" si="2"/>
        <v>2.119732425757296</v>
      </c>
      <c r="F15" s="18">
        <v>8.3000000000000007</v>
      </c>
      <c r="G15" s="23">
        <f t="shared" si="0"/>
        <v>1.4511618979166592</v>
      </c>
      <c r="H15" s="4">
        <v>15.1</v>
      </c>
      <c r="I15" s="5">
        <f>2*$B$3*TAN(H15*PI()/180/2)</f>
        <v>2.6508077960476664</v>
      </c>
      <c r="J15" s="4">
        <v>12.2</v>
      </c>
      <c r="K15" s="5">
        <f>2*$B$3*TAN(J15*PI()/180/2)</f>
        <v>2.1373834110065446</v>
      </c>
      <c r="L15" s="4">
        <v>8.6</v>
      </c>
      <c r="M15" s="5">
        <f t="shared" si="6"/>
        <v>1.5038075539949718</v>
      </c>
    </row>
    <row r="16" spans="1:13" x14ac:dyDescent="0.25">
      <c r="A16" s="10">
        <v>11</v>
      </c>
      <c r="B16" s="4">
        <v>12.9</v>
      </c>
      <c r="C16" s="5">
        <f t="shared" si="1"/>
        <v>2.2610340598918355</v>
      </c>
      <c r="D16" s="18">
        <v>10.199999999999999</v>
      </c>
      <c r="E16" s="5">
        <f t="shared" si="2"/>
        <v>1.7849524473126275</v>
      </c>
      <c r="F16" s="18">
        <v>7.1</v>
      </c>
      <c r="G16" s="23">
        <f t="shared" si="0"/>
        <v>1.2407719255022736</v>
      </c>
      <c r="H16" s="4">
        <v>15.8</v>
      </c>
      <c r="I16" s="5">
        <f>2*$B$3*TAN(H16*PI()/180/2)</f>
        <v>2.7752293367858227</v>
      </c>
      <c r="J16" s="4">
        <v>12.8</v>
      </c>
      <c r="K16" s="5">
        <f>2*$B$3*TAN(J16*PI()/180/2)</f>
        <v>2.2433594415178884</v>
      </c>
      <c r="L16" s="4">
        <v>8.9</v>
      </c>
      <c r="M16" s="5">
        <f t="shared" si="6"/>
        <v>1.5564739405801975</v>
      </c>
    </row>
    <row r="17" spans="1:13" x14ac:dyDescent="0.25">
      <c r="A17" s="10">
        <v>12</v>
      </c>
      <c r="B17" s="4">
        <v>14.2</v>
      </c>
      <c r="C17" s="5">
        <f t="shared" si="1"/>
        <v>2.4911316873236791</v>
      </c>
      <c r="D17" s="18">
        <v>10.9</v>
      </c>
      <c r="E17" s="5">
        <f t="shared" si="2"/>
        <v>1.9081673273872393</v>
      </c>
      <c r="F17" s="18">
        <v>7.4</v>
      </c>
      <c r="G17" s="23">
        <f t="shared" si="0"/>
        <v>1.2933419834573014</v>
      </c>
      <c r="H17" s="4">
        <v>13.9</v>
      </c>
      <c r="I17" s="5">
        <f>2*$B$3*TAN(H17*PI()/180/2)</f>
        <v>2.4379766924655146</v>
      </c>
      <c r="J17" s="4">
        <v>11.2</v>
      </c>
      <c r="K17" s="5">
        <f>2*$B$3*TAN(J17*PI()/180/2)</f>
        <v>1.9610171456479382</v>
      </c>
      <c r="L17" s="4">
        <v>7.8</v>
      </c>
      <c r="M17" s="5">
        <f t="shared" si="6"/>
        <v>1.3634632139263261</v>
      </c>
    </row>
    <row r="18" spans="1:13" x14ac:dyDescent="0.25">
      <c r="A18" s="10">
        <v>13</v>
      </c>
      <c r="B18" s="4">
        <v>12.8</v>
      </c>
      <c r="C18" s="5">
        <f t="shared" si="1"/>
        <v>2.2433594415178884</v>
      </c>
      <c r="D18" s="18">
        <v>9.8000000000000007</v>
      </c>
      <c r="E18" s="5">
        <f t="shared" si="2"/>
        <v>1.7146048355710011</v>
      </c>
      <c r="F18" s="18">
        <v>6.7</v>
      </c>
      <c r="G18" s="23">
        <f t="shared" si="0"/>
        <v>1.1707049481824148</v>
      </c>
      <c r="H18" s="4">
        <v>12.8</v>
      </c>
      <c r="I18" s="5">
        <f>2*$B$3*TAN(H18*PI()/180/2)</f>
        <v>2.2433594415178884</v>
      </c>
      <c r="J18" s="4">
        <v>10.3</v>
      </c>
      <c r="K18" s="5">
        <f>2*$B$3*TAN(J18*PI()/180/2)</f>
        <v>1.8025461324371292</v>
      </c>
      <c r="L18" s="4">
        <v>7.3</v>
      </c>
      <c r="M18" s="5">
        <f t="shared" si="6"/>
        <v>1.2758166887210178</v>
      </c>
    </row>
    <row r="19" spans="1:13" x14ac:dyDescent="0.25">
      <c r="A19" s="10">
        <v>14</v>
      </c>
      <c r="B19" s="4">
        <v>12.9</v>
      </c>
      <c r="C19" s="5">
        <f t="shared" si="1"/>
        <v>2.2610340598918355</v>
      </c>
      <c r="D19" s="18">
        <v>9.6999999999999993</v>
      </c>
      <c r="E19" s="5">
        <f t="shared" si="2"/>
        <v>1.6970245778168929</v>
      </c>
      <c r="F19" s="18">
        <v>6.5</v>
      </c>
      <c r="G19" s="23">
        <f t="shared" si="0"/>
        <v>1.1356823025522429</v>
      </c>
      <c r="H19" s="4">
        <v>12.1</v>
      </c>
      <c r="I19" s="5">
        <f>2*$B$3*TAN(H19*PI()/180/2)</f>
        <v>2.119732425757296</v>
      </c>
      <c r="J19" s="4">
        <v>9.8000000000000007</v>
      </c>
      <c r="K19" s="5">
        <f>2*$B$3*TAN(J19*PI()/180/2)</f>
        <v>1.7146048355710011</v>
      </c>
      <c r="L19" s="4">
        <v>6.9</v>
      </c>
      <c r="M19" s="5">
        <f t="shared" si="6"/>
        <v>1.2057347506076894</v>
      </c>
    </row>
    <row r="20" spans="1:13" x14ac:dyDescent="0.25">
      <c r="A20" s="10">
        <v>15</v>
      </c>
      <c r="B20" s="4">
        <v>12.9</v>
      </c>
      <c r="C20" s="5">
        <f t="shared" si="1"/>
        <v>2.2610340598918355</v>
      </c>
      <c r="D20" s="18">
        <v>9.6</v>
      </c>
      <c r="E20" s="5">
        <f t="shared" si="2"/>
        <v>1.6794469233896239</v>
      </c>
      <c r="F20" s="18">
        <v>6.3</v>
      </c>
      <c r="G20" s="23">
        <f t="shared" si="0"/>
        <v>1.1006665982182704</v>
      </c>
      <c r="H20" s="4">
        <v>11.7</v>
      </c>
      <c r="I20" s="5">
        <f>2*$B$3*TAN(H20*PI()/180/2)</f>
        <v>2.0491608551419995</v>
      </c>
      <c r="J20" s="4">
        <v>9.4</v>
      </c>
      <c r="K20" s="5">
        <f>2*$B$3*TAN(J20*PI()/180/2)</f>
        <v>1.6442993151530456</v>
      </c>
      <c r="L20" s="4">
        <v>6.7</v>
      </c>
      <c r="M20" s="5">
        <f t="shared" si="6"/>
        <v>1.1707049481824148</v>
      </c>
    </row>
    <row r="21" spans="1:13" x14ac:dyDescent="0.25">
      <c r="A21" s="10">
        <v>16</v>
      </c>
      <c r="B21" s="4">
        <v>15.1</v>
      </c>
      <c r="C21" s="5">
        <f t="shared" si="1"/>
        <v>2.6508077960476664</v>
      </c>
      <c r="D21" s="18">
        <v>10.9</v>
      </c>
      <c r="E21" s="5">
        <f t="shared" si="2"/>
        <v>1.9081673273872393</v>
      </c>
      <c r="F21" s="18">
        <v>6.7</v>
      </c>
      <c r="G21" s="23">
        <f t="shared" si="0"/>
        <v>1.1707049481824148</v>
      </c>
      <c r="H21" s="4">
        <v>12.1</v>
      </c>
      <c r="I21" s="5">
        <f>2*$B$3*TAN(H21*PI()/180/2)</f>
        <v>2.119732425757296</v>
      </c>
      <c r="J21" s="4">
        <v>9.6</v>
      </c>
      <c r="K21" s="5">
        <f>2*$B$3*TAN(J21*PI()/180/2)</f>
        <v>1.6794469233896239</v>
      </c>
      <c r="L21" s="4">
        <v>6.8</v>
      </c>
      <c r="M21" s="5">
        <f t="shared" si="6"/>
        <v>1.1882189413201976</v>
      </c>
    </row>
    <row r="22" spans="1:13" x14ac:dyDescent="0.25">
      <c r="A22" s="10">
        <v>17</v>
      </c>
      <c r="B22" s="4">
        <v>13.4</v>
      </c>
      <c r="C22" s="5">
        <f t="shared" si="1"/>
        <v>2.3494600279125972</v>
      </c>
      <c r="D22" s="18">
        <v>9.9</v>
      </c>
      <c r="E22" s="5">
        <f t="shared" si="2"/>
        <v>1.7321877240125836</v>
      </c>
      <c r="F22" s="18">
        <v>6.3</v>
      </c>
      <c r="G22" s="23">
        <f t="shared" si="0"/>
        <v>1.1006665982182704</v>
      </c>
      <c r="H22" s="4">
        <v>11.3</v>
      </c>
      <c r="I22" s="5">
        <f>2*$B$3*TAN(H22*PI()/180/2)</f>
        <v>1.9786397459696086</v>
      </c>
      <c r="J22" s="4">
        <v>9</v>
      </c>
      <c r="K22" s="5">
        <f>2*$B$3*TAN(J22*PI()/180/2)</f>
        <v>1.5740341364923687</v>
      </c>
      <c r="L22" s="4">
        <v>6.3</v>
      </c>
      <c r="M22" s="5">
        <f t="shared" si="6"/>
        <v>1.1006665982182704</v>
      </c>
    </row>
    <row r="23" spans="1:13" x14ac:dyDescent="0.25">
      <c r="A23" s="10">
        <v>18</v>
      </c>
      <c r="B23" s="4">
        <v>13.7</v>
      </c>
      <c r="C23" s="5">
        <f t="shared" si="1"/>
        <v>2.4025589183991665</v>
      </c>
      <c r="D23" s="18">
        <v>10</v>
      </c>
      <c r="E23" s="5">
        <f t="shared" si="2"/>
        <v>1.7497732705184801</v>
      </c>
      <c r="F23" s="18">
        <v>6</v>
      </c>
      <c r="G23" s="23">
        <f t="shared" si="0"/>
        <v>1.048155585660824</v>
      </c>
      <c r="H23" s="4">
        <v>13.4</v>
      </c>
      <c r="I23" s="5">
        <f>2*$B$3*TAN(H23*PI()/180/2)</f>
        <v>2.3494600279125972</v>
      </c>
      <c r="J23" s="4">
        <v>10.3</v>
      </c>
      <c r="K23" s="5">
        <f>2*$B$3*TAN(J23*PI()/180/2)</f>
        <v>1.8025461324371292</v>
      </c>
      <c r="L23" s="4">
        <v>7.2</v>
      </c>
      <c r="M23" s="5">
        <f t="shared" si="6"/>
        <v>1.2582933450729952</v>
      </c>
    </row>
    <row r="24" spans="1:13" x14ac:dyDescent="0.25">
      <c r="A24" s="10">
        <v>19</v>
      </c>
      <c r="B24" s="4">
        <v>14</v>
      </c>
      <c r="C24" s="5">
        <f t="shared" si="1"/>
        <v>2.4556912180580919</v>
      </c>
      <c r="D24" s="18">
        <v>11.1</v>
      </c>
      <c r="E24" s="5">
        <f t="shared" si="2"/>
        <v>1.9433975608427425</v>
      </c>
      <c r="F24" s="18">
        <v>6.3</v>
      </c>
      <c r="G24" s="23">
        <f t="shared" si="0"/>
        <v>1.1006665982182704</v>
      </c>
      <c r="H24" s="4">
        <v>11.9</v>
      </c>
      <c r="I24" s="5">
        <f>2*$B$3*TAN(H24*PI()/180/2)</f>
        <v>2.0844402218979265</v>
      </c>
      <c r="J24" s="4">
        <v>9.4</v>
      </c>
      <c r="K24" s="5">
        <f>2*$B$3*TAN(J24*PI()/180/2)</f>
        <v>1.6442993151530456</v>
      </c>
      <c r="L24" s="4">
        <v>6.6</v>
      </c>
      <c r="M24" s="5">
        <f t="shared" si="6"/>
        <v>1.1531927442406684</v>
      </c>
    </row>
    <row r="25" spans="1:13" ht="15.75" thickBot="1" x14ac:dyDescent="0.3">
      <c r="A25" s="11">
        <v>20</v>
      </c>
      <c r="B25" s="6">
        <v>15.8</v>
      </c>
      <c r="C25" s="7">
        <f t="shared" si="1"/>
        <v>2.7752293367858227</v>
      </c>
      <c r="D25" s="19">
        <v>14.9</v>
      </c>
      <c r="E25" s="7">
        <f t="shared" si="2"/>
        <v>2.615296187323866</v>
      </c>
      <c r="F25" s="19">
        <v>12.9</v>
      </c>
      <c r="G25" s="24">
        <f t="shared" si="0"/>
        <v>2.2610340598918355</v>
      </c>
      <c r="H25" s="6">
        <v>13.6</v>
      </c>
      <c r="I25" s="7">
        <f>2*$B$3*TAN(H25*PI()/180/2)</f>
        <v>2.3848556136110455</v>
      </c>
      <c r="J25" s="6">
        <v>10.199999999999999</v>
      </c>
      <c r="K25" s="7">
        <f>2*$B$3*TAN(J25*PI()/180/2)</f>
        <v>1.7849524473126275</v>
      </c>
      <c r="L25" s="6">
        <v>7.1</v>
      </c>
      <c r="M25" s="7">
        <f t="shared" si="6"/>
        <v>1.2407719255022736</v>
      </c>
    </row>
    <row r="26" spans="1:13" ht="18.75" customHeight="1" x14ac:dyDescent="0.25">
      <c r="H26" s="21"/>
      <c r="I26" s="21"/>
    </row>
    <row r="27" spans="1:13" x14ac:dyDescent="0.25">
      <c r="B27" t="s">
        <v>13</v>
      </c>
      <c r="C27" t="s">
        <v>11</v>
      </c>
    </row>
    <row r="28" spans="1:13" x14ac:dyDescent="0.25">
      <c r="B28" t="s">
        <v>14</v>
      </c>
      <c r="C28" t="s">
        <v>12</v>
      </c>
    </row>
  </sheetData>
  <mergeCells count="9">
    <mergeCell ref="H5:I5"/>
    <mergeCell ref="J5:K5"/>
    <mergeCell ref="L5:M5"/>
    <mergeCell ref="B4:G4"/>
    <mergeCell ref="B2:C2"/>
    <mergeCell ref="H4:M4"/>
    <mergeCell ref="B5:C5"/>
    <mergeCell ref="D5:E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  <sheetView tabSelected="1"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Quite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LEVITAS</cp:lastModifiedBy>
  <dcterms:created xsi:type="dcterms:W3CDTF">2018-01-31T08:26:21Z</dcterms:created>
  <dcterms:modified xsi:type="dcterms:W3CDTF">2018-02-27T06:46:51Z</dcterms:modified>
</cp:coreProperties>
</file>