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2\GitHub\MBA\HR7003\"/>
    </mc:Choice>
  </mc:AlternateContent>
  <xr:revisionPtr revIDLastSave="0" documentId="13_ncr:1_{026126C0-29D6-42E5-B332-CD0C707F7450}" xr6:coauthVersionLast="47" xr6:coauthVersionMax="47" xr10:uidLastSave="{00000000-0000-0000-0000-000000000000}"/>
  <bookViews>
    <workbookView xWindow="-120" yWindow="-120" windowWidth="29040" windowHeight="15840" xr2:uid="{B61803F2-1408-41C7-A43D-EA3150154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33" i="1"/>
  <c r="E3" i="1"/>
  <c r="E5" i="1"/>
  <c r="E6" i="1"/>
  <c r="E7" i="1"/>
  <c r="E33" i="1"/>
  <c r="E35" i="1"/>
  <c r="G35" i="1" s="1"/>
  <c r="E36" i="1"/>
  <c r="E37" i="1"/>
  <c r="F33" i="1"/>
  <c r="F36" i="1"/>
  <c r="F7" i="1"/>
  <c r="D37" i="1"/>
  <c r="D41" i="1"/>
  <c r="G40" i="1"/>
  <c r="F40" i="1"/>
  <c r="D40" i="1"/>
  <c r="G39" i="1"/>
  <c r="F39" i="1"/>
  <c r="H39" i="1" s="1"/>
  <c r="D39" i="1"/>
  <c r="G38" i="1"/>
  <c r="F38" i="1"/>
  <c r="H38" i="1" s="1"/>
  <c r="D38" i="1"/>
  <c r="D36" i="1"/>
  <c r="D35" i="1"/>
  <c r="G8" i="1"/>
  <c r="G9" i="1"/>
  <c r="G10" i="1"/>
  <c r="D5" i="1"/>
  <c r="D6" i="1"/>
  <c r="D7" i="1"/>
  <c r="D8" i="1"/>
  <c r="D9" i="1"/>
  <c r="D10" i="1"/>
  <c r="D11" i="1"/>
  <c r="D3" i="1"/>
  <c r="F5" i="1"/>
  <c r="F8" i="1"/>
  <c r="H8" i="1" s="1"/>
  <c r="F9" i="1"/>
  <c r="H9" i="1" s="1"/>
  <c r="F10" i="1"/>
  <c r="G7" i="1"/>
  <c r="G6" i="1"/>
  <c r="G5" i="1"/>
  <c r="H5" i="1" l="1"/>
  <c r="E41" i="1"/>
  <c r="E11" i="1"/>
  <c r="G11" i="1" s="1"/>
  <c r="G36" i="1"/>
  <c r="H36" i="1" s="1"/>
  <c r="H7" i="1"/>
  <c r="H10" i="1"/>
  <c r="H40" i="1"/>
  <c r="G37" i="1"/>
  <c r="G41" i="1"/>
  <c r="F41" i="1"/>
  <c r="G33" i="1"/>
  <c r="F37" i="1"/>
  <c r="F35" i="1"/>
  <c r="H35" i="1" s="1"/>
  <c r="F11" i="1"/>
  <c r="F3" i="1"/>
  <c r="F6" i="1"/>
  <c r="H6" i="1" s="1"/>
  <c r="G3" i="1"/>
  <c r="H11" i="1" l="1"/>
  <c r="H37" i="1"/>
  <c r="H41" i="1"/>
  <c r="H33" i="1"/>
  <c r="H3" i="1"/>
</calcChain>
</file>

<file path=xl/sharedStrings.xml><?xml version="1.0" encoding="utf-8"?>
<sst xmlns="http://schemas.openxmlformats.org/spreadsheetml/2006/main" count="44" uniqueCount="28">
  <si>
    <t>Προϋπολογισμένα</t>
  </si>
  <si>
    <t>Πραγματοποιηθέντα</t>
  </si>
  <si>
    <t>Ποσότητα γευμάτων</t>
  </si>
  <si>
    <t>Έσοδα (6,00€ ανά γεύμα)</t>
  </si>
  <si>
    <t>Έξοδα</t>
  </si>
  <si>
    <t>Πρώτες ύλες (3€ ανά γεύμα)</t>
  </si>
  <si>
    <t>Μισθοί (6000€ + 0, 2€ ανά γεύμα)</t>
  </si>
  <si>
    <t>Έξοδα παροχών- ρεύμα, νερό, τηλεπικοινωνίες (3000€ + 0,1€ ανά γεύμα)</t>
  </si>
  <si>
    <t>Ενοίκιο εγκαταστάσεων</t>
  </si>
  <si>
    <t>Ασφάλιστρα</t>
  </si>
  <si>
    <t>Καύσιμα</t>
  </si>
  <si>
    <t>Καθαρά λειτουργικά κέρδη</t>
  </si>
  <si>
    <t>Συνολική Aπόκλιση</t>
  </si>
  <si>
    <t>Ελαστικός (20000)</t>
  </si>
  <si>
    <t>Απόκλιση δαπάνης</t>
  </si>
  <si>
    <t>Απόκλιση όγκου</t>
  </si>
  <si>
    <t>Eπαλήθευση</t>
  </si>
  <si>
    <t>Budgeted Actual Total Deviation Elastic Expense deviation Volume deviation Verify</t>
  </si>
  <si>
    <t>Amount of meals 25,000 20,000</t>
  </si>
  <si>
    <t>Revenue (€6.00 per meal) €150,000 €120,000 -€30,000 120000 €0 -€30,000 -€30,000</t>
  </si>
  <si>
    <t>Expenses</t>
  </si>
  <si>
    <t>Raw materials (€3 per meal) €75,000 €55,000 -€20,000 60000 -€5,000 -€15,000 -€20,000</t>
  </si>
  <si>
    <t>Salaries (€6000 + €0.2 per meal) €11,000 €9,000 -€2,000 10000 -€1,000 -€1,000 -€2,000</t>
  </si>
  <si>
    <t>Utility expenses - electricity, water, telecommunications (€3000 + €0.1 per meal) €5,500 €3,400 -€2,100 5000 -€1,600 -€500 -€2,100</t>
  </si>
  <si>
    <t>Premises rent €4,000 €5,500 €1,500 €4,000 €1,500 €0 €1,500</t>
  </si>
  <si>
    <t>Insurance premium €2,700 €3,200 €500 €2,700 €500 €0 €500</t>
  </si>
  <si>
    <t>Fuel €2,000 €2,800 €800 €2,000 €800 €0 €800</t>
  </si>
  <si>
    <t>Net operating profit €49,800 €41,100 -€8,700 36300 €4,800 -€13,500 -€8,700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</si>
</sst>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€-2]\ #,##0;[Red]\-[$€-2]\ #,##0"/>
    <numFmt numFmtId="165" formatCode="_([$€-2]\ * #,##0.00_);_([$€-2]\ * \(#,##0.00\);_([$€-2]\ * &quot;-&quot;??_);_(@_)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929640</xdr:colOff>
      <xdr:row>12</xdr:row>
      <xdr:rowOff>38100</xdr:rowOff>
    </xdr:from>
    <xdr:to>
      <xdr:col>10</xdr:col>
      <xdr:colOff>220980</xdr:colOff>
      <xdr:row>28</xdr:row>
      <xdr:rowOff>30480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F7C2E6F-D91A-45EC-8F91-1896684A3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78240" y="2232660"/>
          <a:ext cx="4526280" cy="2918460"/>
        </a:xfrm>
        <a:prstGeom prst="rect">
          <a:avLst/>
        </a:prstGeom>
      </xdr:spPr>
    </xdr:pic>
    <xdr:clientData/>
  </xdr:twoCellAnchor>
  <xdr:twoCellAnchor editAs="oneCell">
    <xdr:from>
      <xdr:col>0</xdr:col>
      <xdr:colOff>2407920</xdr:colOff>
      <xdr:row>12</xdr:row>
      <xdr:rowOff>91440</xdr:rowOff>
    </xdr:from>
    <xdr:to>
      <xdr:col>3</xdr:col>
      <xdr:colOff>236220</xdr:colOff>
      <xdr:row>27</xdr:row>
      <xdr:rowOff>125729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75BF158-6A79-47CA-B0DC-D6A53984A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07920" y="2286000"/>
          <a:ext cx="4427220" cy="277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F17E-5CB0-484E-B056-7E94BC14454C}">
  <dimension ref="A1:O41"/>
  <sheetViews>
    <sheetView tabSelected="1" workbookViewId="0">
      <selection activeCell="O13" sqref="O13"/>
    </sheetView>
  </sheetViews>
  <sheetFormatPr defaultColWidth="8.85546875" defaultRowHeight="15" x14ac:dyDescent="0.25"/>
  <cols>
    <col min="1" max="1" width="61.7109375" style="1" bestFit="1" customWidth="1"/>
    <col min="2" max="2" width="16.28515625" style="1" bestFit="1" customWidth="1"/>
    <col min="3" max="3" width="18.28515625" style="1" bestFit="1" customWidth="1"/>
    <col min="4" max="4" width="18.28515625" style="1" customWidth="1"/>
    <col min="5" max="5" width="15.85546875" style="1" bestFit="1" customWidth="1"/>
    <col min="6" max="6" width="16.5703125" style="1" bestFit="1" customWidth="1"/>
    <col min="7" max="7" width="14.5703125" style="1" bestFit="1" customWidth="1"/>
    <col min="8" max="8" width="11.5703125" style="1" bestFit="1" customWidth="1"/>
    <col min="9" max="14" width="8.85546875" style="1"/>
    <col min="15" max="15" width="117" style="1" bestFit="1" customWidth="1"/>
    <col min="16" max="16384" width="8.85546875" style="1"/>
  </cols>
  <sheetData>
    <row r="1" spans="1:15" x14ac:dyDescent="0.25">
      <c r="B1" s="1" t="s">
        <v>0</v>
      </c>
      <c r="C1" s="1" t="s">
        <v>1</v>
      </c>
      <c r="D1" s="4" t="s">
        <v>12</v>
      </c>
      <c r="E1" s="1" t="s">
        <v>13</v>
      </c>
      <c r="F1" s="1" t="s">
        <v>14</v>
      </c>
      <c r="G1" s="1" t="s">
        <v>15</v>
      </c>
      <c r="H1" s="4" t="s">
        <v>16</v>
      </c>
    </row>
    <row r="2" spans="1:15" x14ac:dyDescent="0.25">
      <c r="A2" s="1" t="s">
        <v>2</v>
      </c>
      <c r="B2" s="2">
        <v>25000</v>
      </c>
      <c r="C2" s="2">
        <v>20000</v>
      </c>
      <c r="D2" s="2"/>
      <c r="O2" s="1" t="s">
        <v>17</v>
      </c>
    </row>
    <row r="3" spans="1:15" x14ac:dyDescent="0.25">
      <c r="A3" s="1" t="s">
        <v>3</v>
      </c>
      <c r="B3" s="3">
        <v>150000</v>
      </c>
      <c r="C3" s="3">
        <v>120000</v>
      </c>
      <c r="D3" s="3">
        <f>C3-B3</f>
        <v>-30000</v>
      </c>
      <c r="E3" s="1">
        <f>C2*6</f>
        <v>120000</v>
      </c>
      <c r="F3" s="3">
        <f>C3-E3</f>
        <v>0</v>
      </c>
      <c r="G3" s="3">
        <f>E3-B3</f>
        <v>-30000</v>
      </c>
      <c r="H3" s="3">
        <f t="shared" ref="H3:H10" si="0">SUM(F3:G3)</f>
        <v>-30000</v>
      </c>
      <c r="O3" s="1" t="s">
        <v>18</v>
      </c>
    </row>
    <row r="4" spans="1:15" x14ac:dyDescent="0.25">
      <c r="A4" s="1" t="s">
        <v>4</v>
      </c>
      <c r="D4" s="3"/>
      <c r="F4" s="3"/>
      <c r="G4" s="3"/>
      <c r="H4" s="3"/>
      <c r="O4" s="1" t="s">
        <v>19</v>
      </c>
    </row>
    <row r="5" spans="1:15" x14ac:dyDescent="0.25">
      <c r="A5" s="1" t="s">
        <v>5</v>
      </c>
      <c r="B5" s="3">
        <v>75000</v>
      </c>
      <c r="C5" s="3">
        <v>55000</v>
      </c>
      <c r="D5" s="3">
        <f>C5-B5</f>
        <v>-20000</v>
      </c>
      <c r="E5" s="1">
        <f>C2*3</f>
        <v>60000</v>
      </c>
      <c r="F5" s="3">
        <f>C5-E5</f>
        <v>-5000</v>
      </c>
      <c r="G5" s="3">
        <f>E5-B5</f>
        <v>-15000</v>
      </c>
      <c r="H5" s="3">
        <f t="shared" si="0"/>
        <v>-20000</v>
      </c>
      <c r="O5" s="1" t="s">
        <v>20</v>
      </c>
    </row>
    <row r="6" spans="1:15" x14ac:dyDescent="0.25">
      <c r="A6" s="1" t="s">
        <v>6</v>
      </c>
      <c r="B6" s="3">
        <v>11000</v>
      </c>
      <c r="C6" s="3">
        <v>9000</v>
      </c>
      <c r="D6" s="3">
        <f>C6-B6</f>
        <v>-2000</v>
      </c>
      <c r="E6" s="1">
        <f>6000+C2*0.2</f>
        <v>10000</v>
      </c>
      <c r="F6" s="3">
        <f>C6-E6</f>
        <v>-1000</v>
      </c>
      <c r="G6" s="3">
        <f>E6-B6</f>
        <v>-1000</v>
      </c>
      <c r="H6" s="3">
        <f t="shared" si="0"/>
        <v>-2000</v>
      </c>
      <c r="O6" s="1" t="s">
        <v>21</v>
      </c>
    </row>
    <row r="7" spans="1:15" x14ac:dyDescent="0.25">
      <c r="A7" s="1" t="s">
        <v>7</v>
      </c>
      <c r="B7" s="3">
        <v>5500</v>
      </c>
      <c r="C7" s="3">
        <v>3400</v>
      </c>
      <c r="D7" s="3">
        <f>C7-B7</f>
        <v>-2100</v>
      </c>
      <c r="E7" s="1">
        <f>3000+0.1*C2</f>
        <v>5000</v>
      </c>
      <c r="F7" s="3">
        <f>C7-E7</f>
        <v>-1600</v>
      </c>
      <c r="G7" s="3">
        <f>E7-B7</f>
        <v>-500</v>
      </c>
      <c r="H7" s="3">
        <f t="shared" si="0"/>
        <v>-2100</v>
      </c>
      <c r="O7" s="1" t="s">
        <v>22</v>
      </c>
    </row>
    <row r="8" spans="1:15" x14ac:dyDescent="0.25">
      <c r="A8" s="1" t="s">
        <v>8</v>
      </c>
      <c r="B8" s="3">
        <v>4000</v>
      </c>
      <c r="C8" s="3">
        <v>5500</v>
      </c>
      <c r="D8" s="3">
        <f>C8-B8</f>
        <v>1500</v>
      </c>
      <c r="E8" s="3">
        <v>4000</v>
      </c>
      <c r="F8" s="3">
        <f>C8-E8</f>
        <v>1500</v>
      </c>
      <c r="G8" s="3">
        <f>E8-B8</f>
        <v>0</v>
      </c>
      <c r="H8" s="3">
        <f t="shared" si="0"/>
        <v>1500</v>
      </c>
      <c r="O8" s="1" t="s">
        <v>23</v>
      </c>
    </row>
    <row r="9" spans="1:15" x14ac:dyDescent="0.25">
      <c r="A9" s="1" t="s">
        <v>9</v>
      </c>
      <c r="B9" s="3">
        <v>2700</v>
      </c>
      <c r="C9" s="3">
        <v>3200</v>
      </c>
      <c r="D9" s="3">
        <f>C9-B9</f>
        <v>500</v>
      </c>
      <c r="E9" s="3">
        <v>2700</v>
      </c>
      <c r="F9" s="3">
        <f>C9-E9</f>
        <v>500</v>
      </c>
      <c r="G9" s="3">
        <f>E9-B9</f>
        <v>0</v>
      </c>
      <c r="H9" s="3">
        <f t="shared" si="0"/>
        <v>500</v>
      </c>
      <c r="O9" s="1" t="s">
        <v>24</v>
      </c>
    </row>
    <row r="10" spans="1:15" x14ac:dyDescent="0.25">
      <c r="A10" s="1" t="s">
        <v>10</v>
      </c>
      <c r="B10" s="3">
        <v>2000</v>
      </c>
      <c r="C10" s="3">
        <v>2800</v>
      </c>
      <c r="D10" s="3">
        <f>C10-B10</f>
        <v>800</v>
      </c>
      <c r="E10" s="3">
        <v>2000</v>
      </c>
      <c r="F10" s="3">
        <f>C10-E10</f>
        <v>800</v>
      </c>
      <c r="G10" s="3">
        <f>E10-B10</f>
        <v>0</v>
      </c>
      <c r="H10" s="3">
        <f t="shared" si="0"/>
        <v>800</v>
      </c>
      <c r="O10" s="1" t="s">
        <v>25</v>
      </c>
    </row>
    <row r="11" spans="1:15" x14ac:dyDescent="0.25">
      <c r="A11" s="1" t="s">
        <v>11</v>
      </c>
      <c r="B11" s="3">
        <f>B3 - SUM(B5:B10)</f>
        <v>49800</v>
      </c>
      <c r="C11" s="3">
        <v>41100</v>
      </c>
      <c r="D11" s="3">
        <f>C11-B11</f>
        <v>-8700</v>
      </c>
      <c r="E11" s="1">
        <f>E3-SUM(E5:E10)</f>
        <v>36300</v>
      </c>
      <c r="F11" s="3">
        <f>C11-E11</f>
        <v>4800</v>
      </c>
      <c r="G11" s="3">
        <f>E11-B11</f>
        <v>-13500</v>
      </c>
      <c r="H11" s="3">
        <f>SUM(F11:G11)</f>
        <v>-8700</v>
      </c>
      <c r="O11" s="1" t="s">
        <v>26</v>
      </c>
    </row>
    <row r="12" spans="1:15" x14ac:dyDescent="0.25">
      <c r="O12" s="1" t="s">
        <v>27</v>
      </c>
    </row>
    <row r="31" spans="1:8" x14ac:dyDescent="0.25">
      <c r="C31" s="1" t="s">
        <v>1</v>
      </c>
      <c r="D31" s="4" t="s">
        <v>12</v>
      </c>
      <c r="E31" s="1" t="s">
        <v>0</v>
      </c>
      <c r="F31" s="1" t="s">
        <v>14</v>
      </c>
      <c r="G31" s="1" t="s">
        <v>15</v>
      </c>
      <c r="H31" s="4" t="s">
        <v>16</v>
      </c>
    </row>
    <row r="32" spans="1:8" x14ac:dyDescent="0.25">
      <c r="A32" s="1" t="s">
        <v>2</v>
      </c>
      <c r="B32" s="2">
        <v>20000</v>
      </c>
      <c r="C32" s="2">
        <v>20000</v>
      </c>
      <c r="D32" s="2"/>
    </row>
    <row r="33" spans="1:8" x14ac:dyDescent="0.25">
      <c r="A33" s="1" t="s">
        <v>3</v>
      </c>
      <c r="B33" s="3">
        <v>120000</v>
      </c>
      <c r="C33" s="3">
        <v>120000</v>
      </c>
      <c r="D33" s="3">
        <f>C33-B33</f>
        <v>0</v>
      </c>
      <c r="E33" s="5">
        <f>C32*6</f>
        <v>120000</v>
      </c>
      <c r="F33" s="3">
        <f>C33-E33</f>
        <v>0</v>
      </c>
      <c r="G33" s="3">
        <f>E33-B33</f>
        <v>0</v>
      </c>
      <c r="H33" s="3">
        <f t="shared" ref="H33:H40" si="1">SUM(F33:G33)</f>
        <v>0</v>
      </c>
    </row>
    <row r="34" spans="1:8" x14ac:dyDescent="0.25">
      <c r="A34" s="1" t="s">
        <v>4</v>
      </c>
      <c r="D34" s="3"/>
      <c r="E34" s="5"/>
      <c r="F34" s="3"/>
      <c r="G34" s="3"/>
      <c r="H34" s="3"/>
    </row>
    <row r="35" spans="1:8" x14ac:dyDescent="0.25">
      <c r="A35" s="1" t="s">
        <v>5</v>
      </c>
      <c r="B35" s="3">
        <v>60000</v>
      </c>
      <c r="C35" s="3">
        <v>55000</v>
      </c>
      <c r="D35" s="3">
        <f>C35-B35</f>
        <v>-5000</v>
      </c>
      <c r="E35" s="5">
        <f>C32*3</f>
        <v>60000</v>
      </c>
      <c r="F35" s="3">
        <f>C35-E35</f>
        <v>-5000</v>
      </c>
      <c r="G35" s="3">
        <f>E35-B35</f>
        <v>0</v>
      </c>
      <c r="H35" s="3">
        <f t="shared" ref="H35:H41" si="2">SUM(F35:G35)</f>
        <v>-5000</v>
      </c>
    </row>
    <row r="36" spans="1:8" x14ac:dyDescent="0.25">
      <c r="A36" s="1" t="s">
        <v>6</v>
      </c>
      <c r="B36" s="3">
        <v>10000</v>
      </c>
      <c r="C36" s="3">
        <v>9000</v>
      </c>
      <c r="D36" s="3">
        <f>C36-B36</f>
        <v>-1000</v>
      </c>
      <c r="E36" s="5">
        <f>6000+C32*0.2</f>
        <v>10000</v>
      </c>
      <c r="F36" s="3">
        <f>C36-E36</f>
        <v>-1000</v>
      </c>
      <c r="G36" s="3">
        <f>E36-B36</f>
        <v>0</v>
      </c>
      <c r="H36" s="3">
        <f t="shared" si="2"/>
        <v>-1000</v>
      </c>
    </row>
    <row r="37" spans="1:8" x14ac:dyDescent="0.25">
      <c r="A37" s="1" t="s">
        <v>7</v>
      </c>
      <c r="B37" s="3">
        <v>5000</v>
      </c>
      <c r="C37" s="3">
        <v>3400</v>
      </c>
      <c r="D37" s="3">
        <f>C37-B37</f>
        <v>-1600</v>
      </c>
      <c r="E37" s="5">
        <f>3000+0.1*C32</f>
        <v>5000</v>
      </c>
      <c r="F37" s="3">
        <f>C37-E37</f>
        <v>-1600</v>
      </c>
      <c r="G37" s="3">
        <f>E37-B37</f>
        <v>0</v>
      </c>
      <c r="H37" s="3">
        <f t="shared" si="2"/>
        <v>-1600</v>
      </c>
    </row>
    <row r="38" spans="1:8" x14ac:dyDescent="0.25">
      <c r="A38" s="1" t="s">
        <v>8</v>
      </c>
      <c r="B38" s="3">
        <v>4000</v>
      </c>
      <c r="C38" s="3">
        <v>5500</v>
      </c>
      <c r="D38" s="3">
        <f>C38-B38</f>
        <v>1500</v>
      </c>
      <c r="E38" s="5">
        <v>4000</v>
      </c>
      <c r="F38" s="3">
        <f>C38-E38</f>
        <v>1500</v>
      </c>
      <c r="G38" s="3">
        <f>E38-B38</f>
        <v>0</v>
      </c>
      <c r="H38" s="3">
        <f t="shared" si="2"/>
        <v>1500</v>
      </c>
    </row>
    <row r="39" spans="1:8" x14ac:dyDescent="0.25">
      <c r="A39" s="1" t="s">
        <v>9</v>
      </c>
      <c r="B39" s="3">
        <v>2700</v>
      </c>
      <c r="C39" s="3">
        <v>3200</v>
      </c>
      <c r="D39" s="3">
        <f>C39-B39</f>
        <v>500</v>
      </c>
      <c r="E39" s="5">
        <v>2700</v>
      </c>
      <c r="F39" s="3">
        <f>C39-E39</f>
        <v>500</v>
      </c>
      <c r="G39" s="3">
        <f>E39-B39</f>
        <v>0</v>
      </c>
      <c r="H39" s="3">
        <f t="shared" si="2"/>
        <v>500</v>
      </c>
    </row>
    <row r="40" spans="1:8" x14ac:dyDescent="0.25">
      <c r="A40" s="1" t="s">
        <v>10</v>
      </c>
      <c r="B40" s="3">
        <v>2000</v>
      </c>
      <c r="C40" s="3">
        <v>2800</v>
      </c>
      <c r="D40" s="3">
        <f>C40-B40</f>
        <v>800</v>
      </c>
      <c r="E40" s="5">
        <v>2000</v>
      </c>
      <c r="F40" s="3">
        <f>C40-E40</f>
        <v>800</v>
      </c>
      <c r="G40" s="3">
        <f>E40-B40</f>
        <v>0</v>
      </c>
      <c r="H40" s="3">
        <f t="shared" si="2"/>
        <v>800</v>
      </c>
    </row>
    <row r="41" spans="1:8" x14ac:dyDescent="0.25">
      <c r="A41" s="1" t="s">
        <v>11</v>
      </c>
      <c r="B41" s="3">
        <v>36300</v>
      </c>
      <c r="C41" s="3">
        <v>41100</v>
      </c>
      <c r="D41" s="3">
        <f>C41-B41</f>
        <v>4800</v>
      </c>
      <c r="E41" s="5">
        <f>E33-SUM(E35:E40)</f>
        <v>36300</v>
      </c>
      <c r="F41" s="3">
        <f>C41-E41</f>
        <v>4800</v>
      </c>
      <c r="G41" s="3">
        <f>E41-B41</f>
        <v>0</v>
      </c>
      <c r="H41" s="3">
        <f>SUM(F41:G41)</f>
        <v>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Michail M</cp:lastModifiedBy>
  <dcterms:created xsi:type="dcterms:W3CDTF">2022-12-20T11:29:04Z</dcterms:created>
  <dcterms:modified xsi:type="dcterms:W3CDTF">2023-01-15T17:14:52Z</dcterms:modified>
</cp:coreProperties>
</file>